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СВОД ИЮЛЬ" sheetId="25" r:id="rId1"/>
    <sheet name="РЕЕСТР ИЮЛЬ" sheetId="21" r:id="rId2"/>
  </sheets>
  <definedNames>
    <definedName name="_xlnm._FilterDatabase" localSheetId="1" hidden="1">'РЕЕСТР ИЮЛЬ'!$A$4:$J$294</definedName>
    <definedName name="_xlnm._FilterDatabase" localSheetId="0" hidden="1">'СВОД ИЮЛЬ'!$A$9:$K$142</definedName>
    <definedName name="_xlnm.Print_Area" localSheetId="1">'РЕЕСТР ИЮЛЬ'!$A$1:$J$294</definedName>
  </definedNames>
  <calcPr calcId="145621"/>
</workbook>
</file>

<file path=xl/calcChain.xml><?xml version="1.0" encoding="utf-8"?>
<calcChain xmlns="http://schemas.openxmlformats.org/spreadsheetml/2006/main">
  <c r="H6" i="21" l="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2" i="21"/>
  <c r="H223" i="21"/>
  <c r="H224" i="21"/>
  <c r="H225" i="21"/>
  <c r="H226" i="21"/>
  <c r="H227" i="21"/>
  <c r="H228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65" i="21"/>
  <c r="H266" i="21"/>
  <c r="H267" i="21"/>
  <c r="H268" i="21"/>
  <c r="H269" i="21"/>
  <c r="H270" i="21"/>
  <c r="H271" i="21"/>
  <c r="H272" i="21"/>
  <c r="H273" i="21"/>
  <c r="H274" i="21"/>
  <c r="H275" i="21"/>
  <c r="H276" i="21"/>
  <c r="H277" i="21"/>
  <c r="H278" i="21"/>
  <c r="H279" i="21"/>
  <c r="H280" i="21"/>
  <c r="H281" i="21"/>
  <c r="H282" i="21"/>
  <c r="H283" i="21"/>
  <c r="H284" i="21"/>
  <c r="H285" i="21"/>
  <c r="H286" i="21"/>
  <c r="H287" i="21"/>
  <c r="H288" i="21"/>
  <c r="H289" i="21"/>
  <c r="H290" i="21"/>
  <c r="H291" i="21"/>
  <c r="H292" i="21"/>
  <c r="H293" i="21"/>
  <c r="H5" i="21"/>
  <c r="E104" i="25" l="1"/>
  <c r="E120" i="25"/>
  <c r="G105" i="25" l="1"/>
  <c r="D84" i="25" l="1"/>
  <c r="E84" i="25"/>
  <c r="F84" i="25"/>
  <c r="G84" i="25"/>
  <c r="H84" i="25"/>
  <c r="I84" i="25"/>
  <c r="J84" i="25"/>
  <c r="K84" i="25"/>
  <c r="K9" i="25" l="1"/>
  <c r="J9" i="25"/>
  <c r="I9" i="25"/>
  <c r="H9" i="25"/>
  <c r="G9" i="25"/>
  <c r="F9" i="25"/>
  <c r="E9" i="25"/>
  <c r="D9" i="25"/>
</calcChain>
</file>

<file path=xl/sharedStrings.xml><?xml version="1.0" encoding="utf-8"?>
<sst xmlns="http://schemas.openxmlformats.org/spreadsheetml/2006/main" count="1446" uniqueCount="450">
  <si>
    <t>ПС 110/10/10кВ Котельная</t>
  </si>
  <si>
    <t>ПС 110/10кВ Винниково</t>
  </si>
  <si>
    <t>ПС 110/10кВ Курская ПТФ</t>
  </si>
  <si>
    <t>ПС 110/10кВ Студенок</t>
  </si>
  <si>
    <t>ПС 110/35/10кВ Беседино</t>
  </si>
  <si>
    <t>ПС 110/35/10кВ Горшечное</t>
  </si>
  <si>
    <t>ПС 110/35/10кВ Дмитриев</t>
  </si>
  <si>
    <t>ПС 110/35/10кВ Золотухино</t>
  </si>
  <si>
    <t>ПС 110/35/10кВ Камыши</t>
  </si>
  <si>
    <t>ПС 110/35/10кВ Клюква</t>
  </si>
  <si>
    <t>ПС 110/35/10кВ Кшень</t>
  </si>
  <si>
    <t>ПС 110/35/10кВ Льгов</t>
  </si>
  <si>
    <t>ПС 110/35/10кВ Обоянь</t>
  </si>
  <si>
    <t>ПС 110/35/10кВ Октябрьская</t>
  </si>
  <si>
    <t>ПС 110/35/10кВ Суджа</t>
  </si>
  <si>
    <t>ПС 110/35/10кВ Фатеж</t>
  </si>
  <si>
    <t>ПС 110/35/10кВ Черемисиново</t>
  </si>
  <si>
    <t>ПС 110/35/6кВ Волокно</t>
  </si>
  <si>
    <t>ПС 110/6кВ Тепличная</t>
  </si>
  <si>
    <t>ПС 35/10кВ Безлесная</t>
  </si>
  <si>
    <t>ПС 35/10кВ Водохранилище</t>
  </si>
  <si>
    <t>ПС 35/10кВ Восточная</t>
  </si>
  <si>
    <t>ПС 35/10кВ Михайловка</t>
  </si>
  <si>
    <t>ПС 35/10кВ Моква</t>
  </si>
  <si>
    <t>ПС 35/10кВ Мурыновка</t>
  </si>
  <si>
    <t>ПС 35/10кВ Новая</t>
  </si>
  <si>
    <t>ПС 35/10кВ Оросительная</t>
  </si>
  <si>
    <t>ПС 35/10кВ Разветье</t>
  </si>
  <si>
    <t>ПС 35/10кВ Сапогово</t>
  </si>
  <si>
    <t>ПС 35/10кВ Свобода</t>
  </si>
  <si>
    <t>Приложение №1</t>
  </si>
  <si>
    <t>Наименование филиала ОАО "МРСК Центра"-"Курскэнерго"</t>
  </si>
  <si>
    <t>Наименование ПС 35-110 кВ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</si>
  <si>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</si>
  <si>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</si>
  <si>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</si>
  <si>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</t>
  </si>
  <si>
    <t>№№</t>
  </si>
  <si>
    <t>шт</t>
  </si>
  <si>
    <t>МВт</t>
  </si>
  <si>
    <t>Курскэнерго</t>
  </si>
  <si>
    <t>Филиал</t>
  </si>
  <si>
    <t>№ п/п</t>
  </si>
  <si>
    <t xml:space="preserve">Номер  заключенного договора </t>
  </si>
  <si>
    <t>Дата заключения договора дд/мм/гггг</t>
  </si>
  <si>
    <t>Срок исполнения обязательств                  ХХ месяцев</t>
  </si>
  <si>
    <t>Сумма по договору в руб. без НДС</t>
  </si>
  <si>
    <t>Точка присоединения объекта (ПС,ВЛ)</t>
  </si>
  <si>
    <t>Итого ПС 35 кВ</t>
  </si>
  <si>
    <t>Итого ПС 110 кВ</t>
  </si>
  <si>
    <t>ПС 110/35/10кВ Тим</t>
  </si>
  <si>
    <t>6 месяцев</t>
  </si>
  <si>
    <t>12 месяцев</t>
  </si>
  <si>
    <t>ПС 110/10кВ Родники</t>
  </si>
  <si>
    <t>ПС 110/35/10кВ Белая</t>
  </si>
  <si>
    <t>ПС 35/10кВ ЖБИ</t>
  </si>
  <si>
    <t>ПС 35/10кВ В.Любаж</t>
  </si>
  <si>
    <t>ПС 35/10кВ Успенка</t>
  </si>
  <si>
    <t>ПС 110/35/10кВ Рыльск</t>
  </si>
  <si>
    <t>ПС 110/35/10кВ Журятино</t>
  </si>
  <si>
    <t>ПС 110/10кВ Восход</t>
  </si>
  <si>
    <t>ПС 110/35/10кВ Лукашевка</t>
  </si>
  <si>
    <t>ПС 110/35/10кВ Пены</t>
  </si>
  <si>
    <t>ПС 35/10кВ Ванино</t>
  </si>
  <si>
    <t>ПС 35/10кВ Иванино</t>
  </si>
  <si>
    <t>ПС 35/10кВ Стрелецкая</t>
  </si>
  <si>
    <t>ПС 110/35/10кВ Атомград</t>
  </si>
  <si>
    <t>ПС 35/10кВ Амосовка</t>
  </si>
  <si>
    <t>ПС 35/10кВ Бараново</t>
  </si>
  <si>
    <t>ПС 35/10кВ Букреевка</t>
  </si>
  <si>
    <t>ПС 35/10кВ Петрово</t>
  </si>
  <si>
    <t>ПС 35/10кВ Пригородная</t>
  </si>
  <si>
    <t>ПС 110/35/10кВ Басово</t>
  </si>
  <si>
    <t>ПС 110/35/10кВ Киликино</t>
  </si>
  <si>
    <t>ПС 110/35/10кВ Ястребовка</t>
  </si>
  <si>
    <t>ПС 110/35/6кВ Рудная</t>
  </si>
  <si>
    <t>ПС 110/6/6кВ ЦРП-3 ЖБИ-1</t>
  </si>
  <si>
    <t>ПС 35/10кВ Благодать</t>
  </si>
  <si>
    <t>ПС 35/10кВ Зуевка</t>
  </si>
  <si>
    <t>ПС 35/10кВ М.Гнеушево</t>
  </si>
  <si>
    <t>ПС 35/10кВ Родина</t>
  </si>
  <si>
    <t>ПС 35/10кВ Селекционная</t>
  </si>
  <si>
    <t>ПС 110/10кВ Забелье</t>
  </si>
  <si>
    <t>ПС 110/10кВ Мартовская</t>
  </si>
  <si>
    <t>ПС 110/35/10 Полевая Тяговая  (ЦРП-10кВ) Поныри</t>
  </si>
  <si>
    <t>ПС 110/35/10кВ Медвенка</t>
  </si>
  <si>
    <t>ПС 110/35/10кВ Счетмаш</t>
  </si>
  <si>
    <t>ПС 110/35/6кВ Мантурово</t>
  </si>
  <si>
    <t>ПС 35/10кВ Быканово</t>
  </si>
  <si>
    <t>ПС 35/10кВ Ефросимовка</t>
  </si>
  <si>
    <t>ПС 35/10кВ Жданово</t>
  </si>
  <si>
    <t>ПС 35/10кВ Линец</t>
  </si>
  <si>
    <t>ПС 35/10кВ Орловка</t>
  </si>
  <si>
    <t>ПС 35/10кВ Пристень</t>
  </si>
  <si>
    <t>ПС 35/10кВ Сосновый Бор</t>
  </si>
  <si>
    <t>ПС 110/35/10 Полевая Тяговая</t>
  </si>
  <si>
    <t>24 месяца</t>
  </si>
  <si>
    <t>15 дней</t>
  </si>
  <si>
    <t>ПС 110/10кВ М.Локня 1</t>
  </si>
  <si>
    <t>ПС 110/35/10кВ Бобрышово</t>
  </si>
  <si>
    <t>ПС 110/35/10кВ Касторное</t>
  </si>
  <si>
    <t>ПС 110/35/10кВ Щигры</t>
  </si>
  <si>
    <t>ПС 35/10кВ Береза</t>
  </si>
  <si>
    <t>ПС 35/10кВ В.Щигор</t>
  </si>
  <si>
    <t>ПС 35/10кВ Гриневка</t>
  </si>
  <si>
    <t>ПС 35/10кВ Жерновец</t>
  </si>
  <si>
    <t>ПС 35/10кВ Званное</t>
  </si>
  <si>
    <t>ПС 35/10кВ Карыж</t>
  </si>
  <si>
    <t>ПС 35/10кВ Комбикормовая</t>
  </si>
  <si>
    <t>ПС 35/10кВ Лобазовка</t>
  </si>
  <si>
    <t>ПС 35/10кВ Сахзавод</t>
  </si>
  <si>
    <t>ПС 35/10кВ Солнцево</t>
  </si>
  <si>
    <t>ПС 35/10кВ Ср.Ольшанка</t>
  </si>
  <si>
    <t xml:space="preserve">ПС 35/6кВ Кислинская </t>
  </si>
  <si>
    <t xml:space="preserve">ПС 110/35/10 Сужда  </t>
  </si>
  <si>
    <t>ПС 110/10кВ Ивница</t>
  </si>
  <si>
    <t>ПС 110/10кВ Паники</t>
  </si>
  <si>
    <t>ПС 110/10кВ Шерекино</t>
  </si>
  <si>
    <t>ПС 110/35/10 Хомутовка (ЦРП-10кВ) Три Тополя</t>
  </si>
  <si>
    <t>ПС 110/35/10кВ Конышевка</t>
  </si>
  <si>
    <t>ПС 110/35/10кВ Кшень (ЦРП 10кВ) Пушкино</t>
  </si>
  <si>
    <t>ПС 110/35/10кВ Лачиново</t>
  </si>
  <si>
    <t>ПС 110/35/10кВ Марица</t>
  </si>
  <si>
    <t>ПС 110/35/10кВ Марьино</t>
  </si>
  <si>
    <t>ПС 110/35/10кВ Разиньково</t>
  </si>
  <si>
    <t>ПС 110/35/10кВ Хомутовка</t>
  </si>
  <si>
    <t>ПС 110/35/10кВ Черемошки</t>
  </si>
  <si>
    <t>ПС 35/10кВ Агроном</t>
  </si>
  <si>
    <t>ПС 35/10кВ Афанасьевка</t>
  </si>
  <si>
    <t>ПС 35/10кВ Б.Солдатская</t>
  </si>
  <si>
    <t>ПС 35/10кВ Боброво</t>
  </si>
  <si>
    <t>ПС 35/10кВ Бурцевка</t>
  </si>
  <si>
    <t>ПС 35/10кВ Быково</t>
  </si>
  <si>
    <t>ПС 35/10кВ В.Реутец</t>
  </si>
  <si>
    <t>ПС 35/10кВ Грайворонка</t>
  </si>
  <si>
    <t>ПС 35/10кВ Дарьино</t>
  </si>
  <si>
    <t>ПС 35/10кВ Искра</t>
  </si>
  <si>
    <t>ПС 35/10кВ Колонтаевка</t>
  </si>
  <si>
    <t>ПС 35/10кВ Комбизавод</t>
  </si>
  <si>
    <t>ПС 35/10кВ Луч</t>
  </si>
  <si>
    <t>ПС 35/10кВ Марково</t>
  </si>
  <si>
    <t>ПС 35/10кВ Мармыжи</t>
  </si>
  <si>
    <t xml:space="preserve">ПС 35/10кВ Н.Борки </t>
  </si>
  <si>
    <t>ПС 35/10кВ Охочевка</t>
  </si>
  <si>
    <t>ПС 35/10кВ Панино</t>
  </si>
  <si>
    <t>ПС 35/10кВ Покровское</t>
  </si>
  <si>
    <t>ПС 35/10кВ Рубанщина</t>
  </si>
  <si>
    <t>ПС 35/10кВ Рышково</t>
  </si>
  <si>
    <t>ПС 35/10кВ Солнцево (ЦРП-10кВ) Солнцево</t>
  </si>
  <si>
    <t>ПС 35/10кВ Спасское</t>
  </si>
  <si>
    <t>ПС 35/10кВ Сухая</t>
  </si>
  <si>
    <t>ПС 35/10кВ Теплицы</t>
  </si>
  <si>
    <t>ПС 35/10кВ Чижовка</t>
  </si>
  <si>
    <t>ПС 35/6кВ Кислинская (ЦРП) Гормолкомбинат</t>
  </si>
  <si>
    <t>Сведения о деятельности филиала ОАО " МРСК Центра" - "Курскэнерго" по технологическому присоединению за  ИЮЛЬ месяц 2013 г.</t>
  </si>
  <si>
    <t>Пообъектная информация по заключенным договорам ТП за ИЮЛЬ месяц 2013 г.</t>
  </si>
  <si>
    <t xml:space="preserve">ПС 35/10 Возы-тяговая </t>
  </si>
  <si>
    <t xml:space="preserve">ПС 35/10кВ Солнцево </t>
  </si>
  <si>
    <t xml:space="preserve">ПС 35/10кВ Элеватор </t>
  </si>
  <si>
    <t xml:space="preserve">ПС 110/35/10 Полевая Тяговая  </t>
  </si>
  <si>
    <t xml:space="preserve">ПС 110/35/10 Хомутовка </t>
  </si>
  <si>
    <t xml:space="preserve">ПС 110/35/10кВ  Дмитриев </t>
  </si>
  <si>
    <t>40727565</t>
  </si>
  <si>
    <t>40727901</t>
  </si>
  <si>
    <t>40729487</t>
  </si>
  <si>
    <t>40729963</t>
  </si>
  <si>
    <t>40730023</t>
  </si>
  <si>
    <t>40730107</t>
  </si>
  <si>
    <t>40733552</t>
  </si>
  <si>
    <t>40734663</t>
  </si>
  <si>
    <t>40741162</t>
  </si>
  <si>
    <t>40741366</t>
  </si>
  <si>
    <t>40741881</t>
  </si>
  <si>
    <t>40742776</t>
  </si>
  <si>
    <t>40743085</t>
  </si>
  <si>
    <t>40743662</t>
  </si>
  <si>
    <t>40744241</t>
  </si>
  <si>
    <t>40744694</t>
  </si>
  <si>
    <t>40745886</t>
  </si>
  <si>
    <t>40746083</t>
  </si>
  <si>
    <t>40746966</t>
  </si>
  <si>
    <t>40746978</t>
  </si>
  <si>
    <t>40747070</t>
  </si>
  <si>
    <t>40747084</t>
  </si>
  <si>
    <t>40747104</t>
  </si>
  <si>
    <t>40747131</t>
  </si>
  <si>
    <t>40747142</t>
  </si>
  <si>
    <t>40747288</t>
  </si>
  <si>
    <t>40748038</t>
  </si>
  <si>
    <t>40748050</t>
  </si>
  <si>
    <t>40748057</t>
  </si>
  <si>
    <t>40748220</t>
  </si>
  <si>
    <t>40748446</t>
  </si>
  <si>
    <t>40749254</t>
  </si>
  <si>
    <t>40749491</t>
  </si>
  <si>
    <t>40749807</t>
  </si>
  <si>
    <t>40749830</t>
  </si>
  <si>
    <t>40750211</t>
  </si>
  <si>
    <t>40750355</t>
  </si>
  <si>
    <t>40750357</t>
  </si>
  <si>
    <t>40750364</t>
  </si>
  <si>
    <t>40750380</t>
  </si>
  <si>
    <t>40750422</t>
  </si>
  <si>
    <t>40750429</t>
  </si>
  <si>
    <t>40750483</t>
  </si>
  <si>
    <t>40751214</t>
  </si>
  <si>
    <t>40751222</t>
  </si>
  <si>
    <t>40751328</t>
  </si>
  <si>
    <t>40751613</t>
  </si>
  <si>
    <t>40751643</t>
  </si>
  <si>
    <t>40751688</t>
  </si>
  <si>
    <t>40751751</t>
  </si>
  <si>
    <t>40751952</t>
  </si>
  <si>
    <t>40751990</t>
  </si>
  <si>
    <t>40751995</t>
  </si>
  <si>
    <t>40752035</t>
  </si>
  <si>
    <t>40752427</t>
  </si>
  <si>
    <t>40752493</t>
  </si>
  <si>
    <t>40752756</t>
  </si>
  <si>
    <t>40752772</t>
  </si>
  <si>
    <t>40752792</t>
  </si>
  <si>
    <t>40752827</t>
  </si>
  <si>
    <t>40752850</t>
  </si>
  <si>
    <t>40753081</t>
  </si>
  <si>
    <t>40753170</t>
  </si>
  <si>
    <t>40753283</t>
  </si>
  <si>
    <t>40753393</t>
  </si>
  <si>
    <t>40753426</t>
  </si>
  <si>
    <t>40753495</t>
  </si>
  <si>
    <t>40753522</t>
  </si>
  <si>
    <t>40753548</t>
  </si>
  <si>
    <t>40753889</t>
  </si>
  <si>
    <t>40753992</t>
  </si>
  <si>
    <t>40754019</t>
  </si>
  <si>
    <t>40754054</t>
  </si>
  <si>
    <t>40754079</t>
  </si>
  <si>
    <t>40754097</t>
  </si>
  <si>
    <t>40754158</t>
  </si>
  <si>
    <t>40754221</t>
  </si>
  <si>
    <t>40754226</t>
  </si>
  <si>
    <t>40754337</t>
  </si>
  <si>
    <t>40754363</t>
  </si>
  <si>
    <t>40754434</t>
  </si>
  <si>
    <t>40754441</t>
  </si>
  <si>
    <t>40754521</t>
  </si>
  <si>
    <t>40754720</t>
  </si>
  <si>
    <t>40754784</t>
  </si>
  <si>
    <t>40754931</t>
  </si>
  <si>
    <t>40755073</t>
  </si>
  <si>
    <t>40755106</t>
  </si>
  <si>
    <t>40755165</t>
  </si>
  <si>
    <t>40755184</t>
  </si>
  <si>
    <t>40755237</t>
  </si>
  <si>
    <t>40755282</t>
  </si>
  <si>
    <t>40755311</t>
  </si>
  <si>
    <t>40755312</t>
  </si>
  <si>
    <t>40755350</t>
  </si>
  <si>
    <t>40755381</t>
  </si>
  <si>
    <t>40755408</t>
  </si>
  <si>
    <t>40755421</t>
  </si>
  <si>
    <t>40755462</t>
  </si>
  <si>
    <t>40755733</t>
  </si>
  <si>
    <t>40755768</t>
  </si>
  <si>
    <t>40755864</t>
  </si>
  <si>
    <t>40755906</t>
  </si>
  <si>
    <t>40756121</t>
  </si>
  <si>
    <t>40756200</t>
  </si>
  <si>
    <t>40756244</t>
  </si>
  <si>
    <t>40756277</t>
  </si>
  <si>
    <t>40756298</t>
  </si>
  <si>
    <t>40756322</t>
  </si>
  <si>
    <t>40756433</t>
  </si>
  <si>
    <t>40756440</t>
  </si>
  <si>
    <t>40756651</t>
  </si>
  <si>
    <t>40756809</t>
  </si>
  <si>
    <t>40756819</t>
  </si>
  <si>
    <t>40756992</t>
  </si>
  <si>
    <t>40757097</t>
  </si>
  <si>
    <t>40757115</t>
  </si>
  <si>
    <t>40757267</t>
  </si>
  <si>
    <t>40757717</t>
  </si>
  <si>
    <t>40757920</t>
  </si>
  <si>
    <t>40758310</t>
  </si>
  <si>
    <t>40758353</t>
  </si>
  <si>
    <t>40758370</t>
  </si>
  <si>
    <t>40758478</t>
  </si>
  <si>
    <t>40758503</t>
  </si>
  <si>
    <t>40758528</t>
  </si>
  <si>
    <t>40758553</t>
  </si>
  <si>
    <t>40758602</t>
  </si>
  <si>
    <t>40758726</t>
  </si>
  <si>
    <t>40758803</t>
  </si>
  <si>
    <t>40759102</t>
  </si>
  <si>
    <t>40759135</t>
  </si>
  <si>
    <t>40759155</t>
  </si>
  <si>
    <t>40759318</t>
  </si>
  <si>
    <t>40759361</t>
  </si>
  <si>
    <t>40759416</t>
  </si>
  <si>
    <t>40759435</t>
  </si>
  <si>
    <t>40759455</t>
  </si>
  <si>
    <t>40759460</t>
  </si>
  <si>
    <t>40759475</t>
  </si>
  <si>
    <t>40759490</t>
  </si>
  <si>
    <t>40759508</t>
  </si>
  <si>
    <t>40759778</t>
  </si>
  <si>
    <t>40760020</t>
  </si>
  <si>
    <t>40760039</t>
  </si>
  <si>
    <t>40760088</t>
  </si>
  <si>
    <t>40760226</t>
  </si>
  <si>
    <t>40760230</t>
  </si>
  <si>
    <t>40760288</t>
  </si>
  <si>
    <t>40760309</t>
  </si>
  <si>
    <t>40760329</t>
  </si>
  <si>
    <t>40760343</t>
  </si>
  <si>
    <t>40760389</t>
  </si>
  <si>
    <t>40760412</t>
  </si>
  <si>
    <t>40760464</t>
  </si>
  <si>
    <t>40760483</t>
  </si>
  <si>
    <t>40760628</t>
  </si>
  <si>
    <t>40760668</t>
  </si>
  <si>
    <t>40761064</t>
  </si>
  <si>
    <t>40761084</t>
  </si>
  <si>
    <t>40761090</t>
  </si>
  <si>
    <t>40761127</t>
  </si>
  <si>
    <t>40761330</t>
  </si>
  <si>
    <t>40761407</t>
  </si>
  <si>
    <t>40761446</t>
  </si>
  <si>
    <t>40761542</t>
  </si>
  <si>
    <t>40761587</t>
  </si>
  <si>
    <t>40761606</t>
  </si>
  <si>
    <t>40761703</t>
  </si>
  <si>
    <t>40761742</t>
  </si>
  <si>
    <t>40761748</t>
  </si>
  <si>
    <t>40761754</t>
  </si>
  <si>
    <t>40761809</t>
  </si>
  <si>
    <t>40761868</t>
  </si>
  <si>
    <t>40761874</t>
  </si>
  <si>
    <t>40761928</t>
  </si>
  <si>
    <t>40761949</t>
  </si>
  <si>
    <t>40761967</t>
  </si>
  <si>
    <t>40762007</t>
  </si>
  <si>
    <t>40762025</t>
  </si>
  <si>
    <t>40762033</t>
  </si>
  <si>
    <t>40762049</t>
  </si>
  <si>
    <t>40762067</t>
  </si>
  <si>
    <t>40762088</t>
  </si>
  <si>
    <t>40762111</t>
  </si>
  <si>
    <t>40762122</t>
  </si>
  <si>
    <t>40762125</t>
  </si>
  <si>
    <t>40762141</t>
  </si>
  <si>
    <t>40762152</t>
  </si>
  <si>
    <t>40762198</t>
  </si>
  <si>
    <t>40762207</t>
  </si>
  <si>
    <t>40762268</t>
  </si>
  <si>
    <t>40762283</t>
  </si>
  <si>
    <t>40762311</t>
  </si>
  <si>
    <t>40762347</t>
  </si>
  <si>
    <t>40762380</t>
  </si>
  <si>
    <t>40762402</t>
  </si>
  <si>
    <t>40762436</t>
  </si>
  <si>
    <t>40762460</t>
  </si>
  <si>
    <t>40762733</t>
  </si>
  <si>
    <t>40762843</t>
  </si>
  <si>
    <t>40763296</t>
  </si>
  <si>
    <t>40763347</t>
  </si>
  <si>
    <t>40763392</t>
  </si>
  <si>
    <t>40763434</t>
  </si>
  <si>
    <t>40763462</t>
  </si>
  <si>
    <t>40763475</t>
  </si>
  <si>
    <t>40763711</t>
  </si>
  <si>
    <t>40763762</t>
  </si>
  <si>
    <t>40763796</t>
  </si>
  <si>
    <t>40763810</t>
  </si>
  <si>
    <t>40763863</t>
  </si>
  <si>
    <t>40763908</t>
  </si>
  <si>
    <t>40763982</t>
  </si>
  <si>
    <t>40764014</t>
  </si>
  <si>
    <t>40764060</t>
  </si>
  <si>
    <t>40764299</t>
  </si>
  <si>
    <t>40764324</t>
  </si>
  <si>
    <t>40764343</t>
  </si>
  <si>
    <t>40764382</t>
  </si>
  <si>
    <t>40764405</t>
  </si>
  <si>
    <t>40764435</t>
  </si>
  <si>
    <t>40764484</t>
  </si>
  <si>
    <t>40764529</t>
  </si>
  <si>
    <t>40764545</t>
  </si>
  <si>
    <t>40764559</t>
  </si>
  <si>
    <t>40764583</t>
  </si>
  <si>
    <t>40764601</t>
  </si>
  <si>
    <t>40764731</t>
  </si>
  <si>
    <t>40764784</t>
  </si>
  <si>
    <t>40764786</t>
  </si>
  <si>
    <t>40764861</t>
  </si>
  <si>
    <t>40765011</t>
  </si>
  <si>
    <t>40765895</t>
  </si>
  <si>
    <t>40765951</t>
  </si>
  <si>
    <t>40765962</t>
  </si>
  <si>
    <t>40765972</t>
  </si>
  <si>
    <t>40765987</t>
  </si>
  <si>
    <t>40766021</t>
  </si>
  <si>
    <t>40766166</t>
  </si>
  <si>
    <t>40766393</t>
  </si>
  <si>
    <t>40766475</t>
  </si>
  <si>
    <t>40766497</t>
  </si>
  <si>
    <t>40766525</t>
  </si>
  <si>
    <t>40766538</t>
  </si>
  <si>
    <t>40766983</t>
  </si>
  <si>
    <t>40766991</t>
  </si>
  <si>
    <t>40767652</t>
  </si>
  <si>
    <t>40767761</t>
  </si>
  <si>
    <t>40767825</t>
  </si>
  <si>
    <t>40767932</t>
  </si>
  <si>
    <t>40767947</t>
  </si>
  <si>
    <t>40768050</t>
  </si>
  <si>
    <t>40768053</t>
  </si>
  <si>
    <t>40768084</t>
  </si>
  <si>
    <t>40768095</t>
  </si>
  <si>
    <t>40768383</t>
  </si>
  <si>
    <t>40768424</t>
  </si>
  <si>
    <t>40768447</t>
  </si>
  <si>
    <t>40768464</t>
  </si>
  <si>
    <t>40768501</t>
  </si>
  <si>
    <t>40768523</t>
  </si>
  <si>
    <t>40768544</t>
  </si>
  <si>
    <t>40768572</t>
  </si>
  <si>
    <t>40768576</t>
  </si>
  <si>
    <t>40768582</t>
  </si>
  <si>
    <t>40768610</t>
  </si>
  <si>
    <t>40768812</t>
  </si>
  <si>
    <t>40768856</t>
  </si>
  <si>
    <t>40768878</t>
  </si>
  <si>
    <t>40769239</t>
  </si>
  <si>
    <t>40769286</t>
  </si>
  <si>
    <t>40769313</t>
  </si>
  <si>
    <t>40769347</t>
  </si>
  <si>
    <t>40769364</t>
  </si>
  <si>
    <t>40769391</t>
  </si>
  <si>
    <t>40769421</t>
  </si>
  <si>
    <t>40769513</t>
  </si>
  <si>
    <t>40769936</t>
  </si>
  <si>
    <t>40769975</t>
  </si>
  <si>
    <t>40770124</t>
  </si>
  <si>
    <t>40770198</t>
  </si>
  <si>
    <t>40770388</t>
  </si>
  <si>
    <t>40770606</t>
  </si>
  <si>
    <t>40770900</t>
  </si>
  <si>
    <t>40773014</t>
  </si>
  <si>
    <t>Максимальная мощность, кВт</t>
  </si>
  <si>
    <t>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</si>
</sst>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0">
    <xf numFmtId="0" fontId="0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6" fillId="0" borderId="0"/>
    <xf numFmtId="0" fontId="2" fillId="0" borderId="0"/>
  </cellStyleXfs>
  <cellXfs count="70">
    <xf numFmtId="0" fontId="0" fillId="0" borderId="0" xfId="0"/>
    <xf numFmtId="0" fontId="0" fillId="2" borderId="0" xfId="0" applyFill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wrapText="1"/>
    </xf>
    <xf numFmtId="0" fontId="1" fillId="2" borderId="1" xfId="2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11" fillId="5" borderId="7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/>
    </xf>
    <xf numFmtId="0" fontId="13" fillId="0" borderId="0" xfId="0" applyFont="1" applyAlignment="1">
      <alignment horizontal="center"/>
    </xf>
    <xf numFmtId="164" fontId="11" fillId="5" borderId="12" xfId="0" applyNumberFormat="1" applyFont="1" applyFill="1" applyBorder="1" applyAlignment="1">
      <alignment horizontal="center" vertical="center"/>
    </xf>
    <xf numFmtId="164" fontId="11" fillId="5" borderId="13" xfId="0" applyNumberFormat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4" fillId="0" borderId="0" xfId="0" applyNumberFormat="1" applyFont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15" fillId="0" borderId="1" xfId="48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" fillId="0" borderId="0" xfId="48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1" fillId="0" borderId="1" xfId="48" applyFont="1" applyFill="1" applyBorder="1" applyAlignment="1">
      <alignment wrapText="1"/>
    </xf>
    <xf numFmtId="0" fontId="15" fillId="0" borderId="1" xfId="48" applyFont="1" applyFill="1" applyBorder="1" applyAlignment="1">
      <alignment horizontal="center" wrapText="1"/>
    </xf>
    <xf numFmtId="0" fontId="1" fillId="2" borderId="1" xfId="48" applyFont="1" applyFill="1" applyBorder="1" applyAlignment="1">
      <alignment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center" wrapText="1"/>
    </xf>
    <xf numFmtId="14" fontId="6" fillId="0" borderId="4" xfId="0" applyNumberFormat="1" applyFont="1" applyFill="1" applyBorder="1" applyAlignment="1">
      <alignment horizontal="center" wrapText="1"/>
    </xf>
    <xf numFmtId="0" fontId="0" fillId="0" borderId="0" xfId="0" applyFill="1"/>
    <xf numFmtId="0" fontId="6" fillId="0" borderId="2" xfId="0" applyFont="1" applyFill="1" applyBorder="1" applyAlignment="1">
      <alignment horizontal="center" wrapText="1"/>
    </xf>
    <xf numFmtId="0" fontId="6" fillId="0" borderId="2" xfId="0" applyNumberFormat="1" applyFont="1" applyFill="1" applyBorder="1" applyAlignment="1">
      <alignment horizontal="center" wrapText="1"/>
    </xf>
    <xf numFmtId="14" fontId="6" fillId="0" borderId="2" xfId="0" applyNumberFormat="1" applyFont="1" applyFill="1" applyBorder="1" applyAlignment="1">
      <alignment horizontal="center" wrapText="1"/>
    </xf>
    <xf numFmtId="0" fontId="1" fillId="0" borderId="17" xfId="49" applyFont="1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8" fillId="4" borderId="1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</cellXfs>
  <cellStyles count="50">
    <cellStyle name="Обычный" xfId="0" builtinId="0"/>
    <cellStyle name="Обычный 101" xfId="3"/>
    <cellStyle name="Обычный 102" xfId="4"/>
    <cellStyle name="Обычный 107" xfId="5"/>
    <cellStyle name="Обычный 108" xfId="6"/>
    <cellStyle name="Обычный 110" xfId="7"/>
    <cellStyle name="Обычный 111" xfId="8"/>
    <cellStyle name="Обычный 112" xfId="9"/>
    <cellStyle name="Обычный 113" xfId="10"/>
    <cellStyle name="Обычный 114" xfId="11"/>
    <cellStyle name="Обычный 115" xfId="12"/>
    <cellStyle name="Обычный 116" xfId="13"/>
    <cellStyle name="Обычный 117" xfId="14"/>
    <cellStyle name="Обычный 118" xfId="15"/>
    <cellStyle name="Обычный 119" xfId="16"/>
    <cellStyle name="Обычный 120" xfId="17"/>
    <cellStyle name="Обычный 121" xfId="18"/>
    <cellStyle name="Обычный 158" xfId="19"/>
    <cellStyle name="Обычный 159" xfId="20"/>
    <cellStyle name="Обычный 161" xfId="21"/>
    <cellStyle name="Обычный 171" xfId="22"/>
    <cellStyle name="Обычный 172" xfId="23"/>
    <cellStyle name="Обычный 174" xfId="24"/>
    <cellStyle name="Обычный 175" xfId="25"/>
    <cellStyle name="Обычный 184" xfId="26"/>
    <cellStyle name="Обычный 185" xfId="27"/>
    <cellStyle name="Обычный 186" xfId="28"/>
    <cellStyle name="Обычный 187" xfId="29"/>
    <cellStyle name="Обычный 193" xfId="30"/>
    <cellStyle name="Обычный 194" xfId="31"/>
    <cellStyle name="Обычный 2 2" xfId="32"/>
    <cellStyle name="Обычный 2 2 2" xfId="33"/>
    <cellStyle name="Обычный 2 4" xfId="34"/>
    <cellStyle name="Обычный 2_РЕЕСТР Журнал" xfId="35"/>
    <cellStyle name="Обычный 5" xfId="36"/>
    <cellStyle name="Обычный 5 2" xfId="37"/>
    <cellStyle name="Обычный 51" xfId="38"/>
    <cellStyle name="Обычный 52" xfId="39"/>
    <cellStyle name="Обычный 6" xfId="40"/>
    <cellStyle name="Обычный 6 2" xfId="41"/>
    <cellStyle name="Обычный 7" xfId="42"/>
    <cellStyle name="Обычный 7 2" xfId="43"/>
    <cellStyle name="Обычный 8" xfId="44"/>
    <cellStyle name="Обычный 85" xfId="45"/>
    <cellStyle name="Обычный 86" xfId="46"/>
    <cellStyle name="Обычный 9" xfId="47"/>
    <cellStyle name="Обычный_Лист1" xfId="1"/>
    <cellStyle name="Обычный_Лист1_2" xfId="48"/>
    <cellStyle name="Обычный_Лист2" xfId="2"/>
    <cellStyle name="Обычный_РЕЕСТР ИЮЛЬ" xfId="49"/>
  </cellStyles>
  <dxfs count="0"/>
  <tableStyles count="0" defaultTableStyle="TableStyleMedium9" defaultPivotStyle="PivotStyleLight16"/>
  <colors>
    <mruColors>
      <color rgb="FF99FFCC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workbookViewId="0">
      <pane ySplit="8" topLeftCell="A118" activePane="bottomLeft" state="frozen"/>
      <selection pane="bottomLeft" activeCell="A9" sqref="A9:K142"/>
    </sheetView>
  </sheetViews>
  <sheetFormatPr defaultRowHeight="16.5" customHeight="1" x14ac:dyDescent="0.25"/>
  <cols>
    <col min="1" max="1" width="23.85546875" customWidth="1"/>
    <col min="3" max="3" width="32.85546875" bestFit="1" customWidth="1"/>
    <col min="4" max="4" width="9.140625" style="6"/>
    <col min="5" max="5" width="15.5703125" style="6" customWidth="1"/>
    <col min="6" max="6" width="9.140625" style="14"/>
    <col min="7" max="7" width="12.42578125" style="14" customWidth="1"/>
    <col min="8" max="8" width="9.140625" style="14"/>
    <col min="9" max="9" width="11.140625" style="14" customWidth="1"/>
    <col min="10" max="10" width="9.140625" style="6"/>
    <col min="11" max="11" width="10.7109375" style="6" customWidth="1"/>
  </cols>
  <sheetData>
    <row r="1" spans="1:11" s="2" customFormat="1" ht="16.5" customHeight="1" x14ac:dyDescent="0.25">
      <c r="F1" s="64" t="s">
        <v>30</v>
      </c>
      <c r="G1" s="64"/>
      <c r="H1" s="64"/>
      <c r="I1" s="64"/>
      <c r="J1" s="64"/>
      <c r="K1" s="64"/>
    </row>
    <row r="2" spans="1:11" s="2" customFormat="1" ht="16.5" customHeight="1" x14ac:dyDescent="0.25">
      <c r="F2" s="7"/>
      <c r="G2" s="7"/>
      <c r="H2" s="7"/>
      <c r="I2" s="7"/>
    </row>
    <row r="3" spans="1:11" s="2" customFormat="1" ht="16.5" customHeight="1" x14ac:dyDescent="0.25">
      <c r="A3" s="3" t="s">
        <v>154</v>
      </c>
      <c r="F3" s="7"/>
      <c r="G3" s="7"/>
      <c r="H3" s="7"/>
      <c r="I3" s="7"/>
    </row>
    <row r="4" spans="1:11" s="2" customFormat="1" ht="16.5" customHeight="1" x14ac:dyDescent="0.25">
      <c r="A4" s="4"/>
      <c r="B4" s="4"/>
      <c r="C4" s="5"/>
      <c r="D4" s="4"/>
      <c r="E4" s="4"/>
      <c r="F4" s="8"/>
      <c r="G4" s="9"/>
      <c r="H4" s="8"/>
      <c r="I4" s="8"/>
    </row>
    <row r="5" spans="1:11" s="2" customFormat="1" ht="16.5" customHeight="1" thickBot="1" x14ac:dyDescent="0.3">
      <c r="C5" s="4"/>
      <c r="D5" s="4"/>
      <c r="E5" s="5"/>
      <c r="F5" s="8"/>
      <c r="G5" s="8"/>
      <c r="H5" s="8"/>
      <c r="I5" s="9"/>
      <c r="J5" s="4"/>
      <c r="K5" s="4"/>
    </row>
    <row r="6" spans="1:11" ht="16.5" customHeight="1" thickBot="1" x14ac:dyDescent="0.3">
      <c r="A6" s="65" t="s">
        <v>31</v>
      </c>
      <c r="B6" s="29"/>
      <c r="C6" s="65" t="s">
        <v>32</v>
      </c>
      <c r="D6" s="68" t="s">
        <v>33</v>
      </c>
      <c r="E6" s="68"/>
      <c r="F6" s="68" t="s">
        <v>34</v>
      </c>
      <c r="G6" s="68"/>
      <c r="H6" s="68" t="s">
        <v>35</v>
      </c>
      <c r="I6" s="68"/>
      <c r="J6" s="68" t="s">
        <v>36</v>
      </c>
      <c r="K6" s="68"/>
    </row>
    <row r="7" spans="1:11" ht="46.5" customHeight="1" thickBot="1" x14ac:dyDescent="0.3">
      <c r="A7" s="66"/>
      <c r="B7" s="30" t="s">
        <v>37</v>
      </c>
      <c r="C7" s="66"/>
      <c r="D7" s="68"/>
      <c r="E7" s="68"/>
      <c r="F7" s="68"/>
      <c r="G7" s="68"/>
      <c r="H7" s="68"/>
      <c r="I7" s="68"/>
      <c r="J7" s="68"/>
      <c r="K7" s="68"/>
    </row>
    <row r="8" spans="1:11" ht="21.75" customHeight="1" thickBot="1" x14ac:dyDescent="0.3">
      <c r="A8" s="66"/>
      <c r="B8" s="30"/>
      <c r="C8" s="67"/>
      <c r="D8" s="37" t="s">
        <v>38</v>
      </c>
      <c r="E8" s="37" t="s">
        <v>39</v>
      </c>
      <c r="F8" s="65" t="s">
        <v>38</v>
      </c>
      <c r="G8" s="65" t="s">
        <v>39</v>
      </c>
      <c r="H8" s="65" t="s">
        <v>38</v>
      </c>
      <c r="I8" s="65" t="s">
        <v>39</v>
      </c>
      <c r="J8" s="37" t="s">
        <v>38</v>
      </c>
      <c r="K8" s="37" t="s">
        <v>39</v>
      </c>
    </row>
    <row r="9" spans="1:11" ht="16.5" customHeight="1" x14ac:dyDescent="0.25">
      <c r="A9" s="15"/>
      <c r="B9" s="16"/>
      <c r="C9" s="16" t="s">
        <v>48</v>
      </c>
      <c r="D9" s="16">
        <f t="shared" ref="D9:K9" si="0">SUM(D10:D83)</f>
        <v>231</v>
      </c>
      <c r="E9" s="19">
        <f t="shared" si="0"/>
        <v>7.3410999999999991</v>
      </c>
      <c r="F9" s="16">
        <f t="shared" si="0"/>
        <v>150</v>
      </c>
      <c r="G9" s="16">
        <f t="shared" si="0"/>
        <v>2.1672500000000006</v>
      </c>
      <c r="H9" s="16">
        <f t="shared" si="0"/>
        <v>74</v>
      </c>
      <c r="I9" s="16">
        <f t="shared" si="0"/>
        <v>0.65105000000000013</v>
      </c>
      <c r="J9" s="16">
        <f t="shared" si="0"/>
        <v>24</v>
      </c>
      <c r="K9" s="25">
        <f t="shared" si="0"/>
        <v>2.4291500000000004</v>
      </c>
    </row>
    <row r="10" spans="1:11" s="1" customFormat="1" ht="16.5" customHeight="1" x14ac:dyDescent="0.25">
      <c r="A10" s="12" t="s">
        <v>40</v>
      </c>
      <c r="B10" s="34">
        <v>1</v>
      </c>
      <c r="C10" s="27" t="s">
        <v>156</v>
      </c>
      <c r="D10" s="17">
        <v>1</v>
      </c>
      <c r="E10" s="18">
        <v>8.0000000000000002E-3</v>
      </c>
      <c r="F10" s="17">
        <v>0</v>
      </c>
      <c r="G10" s="18">
        <v>0</v>
      </c>
      <c r="H10" s="17">
        <v>1</v>
      </c>
      <c r="I10" s="18">
        <v>5.0000000000000001E-3</v>
      </c>
      <c r="J10" s="13">
        <v>0</v>
      </c>
      <c r="K10" s="23">
        <v>0</v>
      </c>
    </row>
    <row r="11" spans="1:11" s="1" customFormat="1" ht="16.5" customHeight="1" x14ac:dyDescent="0.25">
      <c r="A11" s="12" t="s">
        <v>40</v>
      </c>
      <c r="B11" s="34">
        <v>2</v>
      </c>
      <c r="C11" s="27" t="s">
        <v>127</v>
      </c>
      <c r="D11" s="17">
        <v>1</v>
      </c>
      <c r="E11" s="18">
        <v>0.17899999999999999</v>
      </c>
      <c r="F11" s="17">
        <v>0</v>
      </c>
      <c r="G11" s="18">
        <v>0</v>
      </c>
      <c r="H11" s="17">
        <v>0</v>
      </c>
      <c r="I11" s="18">
        <v>0</v>
      </c>
      <c r="J11" s="13">
        <v>1</v>
      </c>
      <c r="K11" s="23">
        <v>0.17899999999999999</v>
      </c>
    </row>
    <row r="12" spans="1:11" s="1" customFormat="1" ht="16.5" customHeight="1" x14ac:dyDescent="0.25">
      <c r="A12" s="12" t="s">
        <v>40</v>
      </c>
      <c r="B12" s="34">
        <v>3</v>
      </c>
      <c r="C12" s="27" t="s">
        <v>67</v>
      </c>
      <c r="D12" s="17">
        <v>2</v>
      </c>
      <c r="E12" s="18">
        <v>2.4E-2</v>
      </c>
      <c r="F12" s="17">
        <v>1</v>
      </c>
      <c r="G12" s="18">
        <v>0.01</v>
      </c>
      <c r="H12" s="17">
        <v>1</v>
      </c>
      <c r="I12" s="18">
        <v>5.0000000000000001E-3</v>
      </c>
      <c r="J12" s="13">
        <v>2</v>
      </c>
      <c r="K12" s="23">
        <v>2.4E-2</v>
      </c>
    </row>
    <row r="13" spans="1:11" s="1" customFormat="1" ht="16.5" customHeight="1" x14ac:dyDescent="0.25">
      <c r="A13" s="12" t="s">
        <v>40</v>
      </c>
      <c r="B13" s="34">
        <v>4</v>
      </c>
      <c r="C13" s="27" t="s">
        <v>128</v>
      </c>
      <c r="D13" s="17">
        <v>0</v>
      </c>
      <c r="E13" s="18">
        <v>0</v>
      </c>
      <c r="F13" s="17">
        <v>0</v>
      </c>
      <c r="G13" s="18">
        <v>0</v>
      </c>
      <c r="H13" s="17">
        <v>1</v>
      </c>
      <c r="I13" s="18">
        <v>1.1000000000000001E-3</v>
      </c>
      <c r="J13" s="13">
        <v>0</v>
      </c>
      <c r="K13" s="23">
        <v>0</v>
      </c>
    </row>
    <row r="14" spans="1:11" s="1" customFormat="1" ht="16.5" customHeight="1" x14ac:dyDescent="0.25">
      <c r="A14" s="12" t="s">
        <v>40</v>
      </c>
      <c r="B14" s="34">
        <v>5</v>
      </c>
      <c r="C14" s="27" t="s">
        <v>129</v>
      </c>
      <c r="D14" s="17">
        <v>29</v>
      </c>
      <c r="E14" s="18">
        <v>0.14100000000000004</v>
      </c>
      <c r="F14" s="17">
        <v>1</v>
      </c>
      <c r="G14" s="18">
        <v>1.4999999999999999E-2</v>
      </c>
      <c r="H14" s="17">
        <v>0</v>
      </c>
      <c r="I14" s="18">
        <v>0</v>
      </c>
      <c r="J14" s="13">
        <v>0</v>
      </c>
      <c r="K14" s="23">
        <v>0</v>
      </c>
    </row>
    <row r="15" spans="1:11" s="1" customFormat="1" ht="16.5" customHeight="1" x14ac:dyDescent="0.25">
      <c r="A15" s="12" t="s">
        <v>40</v>
      </c>
      <c r="B15" s="34">
        <v>6</v>
      </c>
      <c r="C15" s="27" t="s">
        <v>68</v>
      </c>
      <c r="D15" s="38">
        <v>1</v>
      </c>
      <c r="E15" s="39">
        <v>5.0000000000000001E-3</v>
      </c>
      <c r="F15" s="17">
        <v>3</v>
      </c>
      <c r="G15" s="18">
        <v>2.9000000000000001E-2</v>
      </c>
      <c r="H15" s="17">
        <v>0</v>
      </c>
      <c r="I15" s="18">
        <v>0</v>
      </c>
      <c r="J15" s="13">
        <v>0</v>
      </c>
      <c r="K15" s="23">
        <v>0</v>
      </c>
    </row>
    <row r="16" spans="1:11" s="1" customFormat="1" ht="16.5" customHeight="1" x14ac:dyDescent="0.25">
      <c r="A16" s="12" t="s">
        <v>40</v>
      </c>
      <c r="B16" s="34">
        <v>7</v>
      </c>
      <c r="C16" s="27" t="s">
        <v>19</v>
      </c>
      <c r="D16" s="17">
        <v>8</v>
      </c>
      <c r="E16" s="18">
        <v>8.3000000000000004E-2</v>
      </c>
      <c r="F16" s="17">
        <v>6</v>
      </c>
      <c r="G16" s="18">
        <v>8.1500000000000003E-2</v>
      </c>
      <c r="H16" s="17">
        <v>5</v>
      </c>
      <c r="I16" s="18">
        <v>3.6000000000000004E-2</v>
      </c>
      <c r="J16" s="13">
        <v>1</v>
      </c>
      <c r="K16" s="23">
        <v>1.4999999999999999E-2</v>
      </c>
    </row>
    <row r="17" spans="1:11" s="1" customFormat="1" ht="16.5" customHeight="1" x14ac:dyDescent="0.25">
      <c r="A17" s="12" t="s">
        <v>40</v>
      </c>
      <c r="B17" s="34">
        <v>8</v>
      </c>
      <c r="C17" s="27" t="s">
        <v>102</v>
      </c>
      <c r="D17" s="17">
        <v>0</v>
      </c>
      <c r="E17" s="18">
        <v>0</v>
      </c>
      <c r="F17" s="17">
        <v>3</v>
      </c>
      <c r="G17" s="18">
        <v>2.5000000000000001E-2</v>
      </c>
      <c r="H17" s="17">
        <v>1</v>
      </c>
      <c r="I17" s="18">
        <v>1.4999999999999999E-2</v>
      </c>
      <c r="J17" s="13">
        <v>0</v>
      </c>
      <c r="K17" s="23">
        <v>0</v>
      </c>
    </row>
    <row r="18" spans="1:11" s="1" customFormat="1" ht="16.5" customHeight="1" x14ac:dyDescent="0.25">
      <c r="A18" s="12" t="s">
        <v>40</v>
      </c>
      <c r="B18" s="34">
        <v>9</v>
      </c>
      <c r="C18" s="27" t="s">
        <v>77</v>
      </c>
      <c r="D18" s="17">
        <v>0</v>
      </c>
      <c r="E18" s="18">
        <v>0</v>
      </c>
      <c r="F18" s="17">
        <v>1</v>
      </c>
      <c r="G18" s="18">
        <v>1.2E-2</v>
      </c>
      <c r="H18" s="17">
        <v>0</v>
      </c>
      <c r="I18" s="18">
        <v>0</v>
      </c>
      <c r="J18" s="13">
        <v>0</v>
      </c>
      <c r="K18" s="23">
        <v>0</v>
      </c>
    </row>
    <row r="19" spans="1:11" s="1" customFormat="1" ht="16.5" customHeight="1" x14ac:dyDescent="0.25">
      <c r="A19" s="12" t="s">
        <v>40</v>
      </c>
      <c r="B19" s="34">
        <v>10</v>
      </c>
      <c r="C19" s="27" t="s">
        <v>130</v>
      </c>
      <c r="D19" s="17">
        <v>1</v>
      </c>
      <c r="E19" s="18">
        <v>1.2E-2</v>
      </c>
      <c r="F19" s="17">
        <v>1</v>
      </c>
      <c r="G19" s="18">
        <v>1.2E-2</v>
      </c>
      <c r="H19" s="17">
        <v>0</v>
      </c>
      <c r="I19" s="18">
        <v>0</v>
      </c>
      <c r="J19" s="13">
        <v>0</v>
      </c>
      <c r="K19" s="23">
        <v>0</v>
      </c>
    </row>
    <row r="20" spans="1:11" s="1" customFormat="1" ht="16.5" customHeight="1" x14ac:dyDescent="0.25">
      <c r="A20" s="12" t="s">
        <v>40</v>
      </c>
      <c r="B20" s="34">
        <v>11</v>
      </c>
      <c r="C20" s="27" t="s">
        <v>69</v>
      </c>
      <c r="D20" s="17">
        <v>3</v>
      </c>
      <c r="E20" s="18">
        <v>2.5000000000000001E-2</v>
      </c>
      <c r="F20" s="17">
        <v>3</v>
      </c>
      <c r="G20" s="18">
        <v>2.4E-2</v>
      </c>
      <c r="H20" s="17">
        <v>2</v>
      </c>
      <c r="I20" s="18">
        <v>1.2E-2</v>
      </c>
      <c r="J20" s="13">
        <v>0</v>
      </c>
      <c r="K20" s="23">
        <v>0</v>
      </c>
    </row>
    <row r="21" spans="1:11" s="1" customFormat="1" ht="16.5" customHeight="1" x14ac:dyDescent="0.25">
      <c r="A21" s="12" t="s">
        <v>40</v>
      </c>
      <c r="B21" s="34">
        <v>12</v>
      </c>
      <c r="C21" s="27" t="s">
        <v>131</v>
      </c>
      <c r="D21" s="17">
        <v>1</v>
      </c>
      <c r="E21" s="18">
        <v>0.01</v>
      </c>
      <c r="F21" s="17">
        <v>0</v>
      </c>
      <c r="G21" s="18">
        <v>0</v>
      </c>
      <c r="H21" s="17">
        <v>0</v>
      </c>
      <c r="I21" s="18">
        <v>0</v>
      </c>
      <c r="J21" s="13">
        <v>0</v>
      </c>
      <c r="K21" s="23">
        <v>0</v>
      </c>
    </row>
    <row r="22" spans="1:11" s="1" customFormat="1" ht="16.5" customHeight="1" x14ac:dyDescent="0.25">
      <c r="A22" s="12" t="s">
        <v>40</v>
      </c>
      <c r="B22" s="34">
        <v>13</v>
      </c>
      <c r="C22" s="27" t="s">
        <v>88</v>
      </c>
      <c r="D22" s="17">
        <v>1</v>
      </c>
      <c r="E22" s="18">
        <v>1.4999999999999999E-2</v>
      </c>
      <c r="F22" s="17">
        <v>0</v>
      </c>
      <c r="G22" s="18">
        <v>0</v>
      </c>
      <c r="H22" s="17">
        <v>1</v>
      </c>
      <c r="I22" s="18">
        <v>1.4999999999999999E-2</v>
      </c>
      <c r="J22" s="13">
        <v>0</v>
      </c>
      <c r="K22" s="23">
        <v>0</v>
      </c>
    </row>
    <row r="23" spans="1:11" s="1" customFormat="1" ht="16.5" customHeight="1" x14ac:dyDescent="0.25">
      <c r="A23" s="12" t="s">
        <v>40</v>
      </c>
      <c r="B23" s="34">
        <v>14</v>
      </c>
      <c r="C23" s="27" t="s">
        <v>132</v>
      </c>
      <c r="D23" s="17">
        <v>0</v>
      </c>
      <c r="E23" s="18">
        <v>0</v>
      </c>
      <c r="F23" s="17">
        <v>0</v>
      </c>
      <c r="G23" s="18">
        <v>0</v>
      </c>
      <c r="H23" s="17">
        <v>6</v>
      </c>
      <c r="I23" s="18">
        <v>3.7499999999999999E-3</v>
      </c>
      <c r="J23" s="13">
        <v>0</v>
      </c>
      <c r="K23" s="23">
        <v>0</v>
      </c>
    </row>
    <row r="24" spans="1:11" s="1" customFormat="1" ht="16.5" customHeight="1" x14ac:dyDescent="0.25">
      <c r="A24" s="12" t="s">
        <v>40</v>
      </c>
      <c r="B24" s="34">
        <v>15</v>
      </c>
      <c r="C24" s="27" t="s">
        <v>56</v>
      </c>
      <c r="D24" s="17">
        <v>0</v>
      </c>
      <c r="E24" s="18">
        <v>0</v>
      </c>
      <c r="F24" s="17">
        <v>1</v>
      </c>
      <c r="G24" s="18">
        <v>6.3E-3</v>
      </c>
      <c r="H24" s="17">
        <v>0</v>
      </c>
      <c r="I24" s="18">
        <v>0</v>
      </c>
      <c r="J24" s="13">
        <v>0</v>
      </c>
      <c r="K24" s="23">
        <v>0</v>
      </c>
    </row>
    <row r="25" spans="1:11" s="1" customFormat="1" ht="16.5" customHeight="1" x14ac:dyDescent="0.25">
      <c r="A25" s="12" t="s">
        <v>40</v>
      </c>
      <c r="B25" s="34">
        <v>16</v>
      </c>
      <c r="C25" s="27" t="s">
        <v>133</v>
      </c>
      <c r="D25" s="17">
        <v>0</v>
      </c>
      <c r="E25" s="18">
        <v>0</v>
      </c>
      <c r="F25" s="17">
        <v>0</v>
      </c>
      <c r="G25" s="18">
        <v>0</v>
      </c>
      <c r="H25" s="17">
        <v>1</v>
      </c>
      <c r="I25" s="18">
        <v>1.4999999999999999E-2</v>
      </c>
      <c r="J25" s="13">
        <v>0</v>
      </c>
      <c r="K25" s="23">
        <v>0</v>
      </c>
    </row>
    <row r="26" spans="1:11" s="1" customFormat="1" ht="16.5" customHeight="1" x14ac:dyDescent="0.25">
      <c r="A26" s="12" t="s">
        <v>40</v>
      </c>
      <c r="B26" s="34">
        <v>17</v>
      </c>
      <c r="C26" s="27" t="s">
        <v>103</v>
      </c>
      <c r="D26" s="17">
        <v>0</v>
      </c>
      <c r="E26" s="18">
        <v>0</v>
      </c>
      <c r="F26" s="17">
        <v>1</v>
      </c>
      <c r="G26" s="18">
        <v>2.5000000000000001E-4</v>
      </c>
      <c r="H26" s="17">
        <v>0</v>
      </c>
      <c r="I26" s="18">
        <v>0</v>
      </c>
      <c r="J26" s="13">
        <v>0</v>
      </c>
      <c r="K26" s="23">
        <v>0</v>
      </c>
    </row>
    <row r="27" spans="1:11" s="1" customFormat="1" ht="16.5" customHeight="1" x14ac:dyDescent="0.25">
      <c r="A27" s="12" t="s">
        <v>40</v>
      </c>
      <c r="B27" s="34">
        <v>18</v>
      </c>
      <c r="C27" s="27" t="s">
        <v>63</v>
      </c>
      <c r="D27" s="17">
        <v>1</v>
      </c>
      <c r="E27" s="18">
        <v>1.4999999999999999E-2</v>
      </c>
      <c r="F27" s="17">
        <v>2</v>
      </c>
      <c r="G27" s="18">
        <v>1.4E-2</v>
      </c>
      <c r="H27" s="17">
        <v>1</v>
      </c>
      <c r="I27" s="18">
        <v>4.0000000000000001E-3</v>
      </c>
      <c r="J27" s="13">
        <v>0</v>
      </c>
      <c r="K27" s="23">
        <v>0</v>
      </c>
    </row>
    <row r="28" spans="1:11" s="1" customFormat="1" ht="16.5" customHeight="1" x14ac:dyDescent="0.25">
      <c r="A28" s="12" t="s">
        <v>40</v>
      </c>
      <c r="B28" s="34">
        <v>19</v>
      </c>
      <c r="C28" s="27" t="s">
        <v>20</v>
      </c>
      <c r="D28" s="17">
        <v>11</v>
      </c>
      <c r="E28" s="18">
        <v>0.13249999999999998</v>
      </c>
      <c r="F28" s="17">
        <v>13</v>
      </c>
      <c r="G28" s="18">
        <v>0.111</v>
      </c>
      <c r="H28" s="17">
        <v>1</v>
      </c>
      <c r="I28" s="18">
        <v>8.0000000000000002E-3</v>
      </c>
      <c r="J28" s="13">
        <v>2</v>
      </c>
      <c r="K28" s="23">
        <v>9.999999999999995E-3</v>
      </c>
    </row>
    <row r="29" spans="1:11" s="1" customFormat="1" ht="16.5" customHeight="1" x14ac:dyDescent="0.25">
      <c r="A29" s="12" t="s">
        <v>40</v>
      </c>
      <c r="B29" s="34">
        <v>20</v>
      </c>
      <c r="C29" s="27" t="s">
        <v>21</v>
      </c>
      <c r="D29" s="17">
        <v>3</v>
      </c>
      <c r="E29" s="18">
        <v>3.1E-2</v>
      </c>
      <c r="F29" s="17">
        <v>1</v>
      </c>
      <c r="G29" s="18">
        <v>1.4999999999999999E-2</v>
      </c>
      <c r="H29" s="17">
        <v>2</v>
      </c>
      <c r="I29" s="18">
        <v>2.8999999999999998E-2</v>
      </c>
      <c r="J29" s="13">
        <v>0</v>
      </c>
      <c r="K29" s="23">
        <v>0</v>
      </c>
    </row>
    <row r="30" spans="1:11" s="1" customFormat="1" ht="16.5" customHeight="1" x14ac:dyDescent="0.25">
      <c r="A30" s="12" t="s">
        <v>40</v>
      </c>
      <c r="B30" s="34">
        <v>21</v>
      </c>
      <c r="C30" s="27" t="s">
        <v>134</v>
      </c>
      <c r="D30" s="17">
        <v>1</v>
      </c>
      <c r="E30" s="18">
        <v>6.8000000000000005E-2</v>
      </c>
      <c r="F30" s="17">
        <v>0</v>
      </c>
      <c r="G30" s="18">
        <v>0</v>
      </c>
      <c r="H30" s="17">
        <v>0</v>
      </c>
      <c r="I30" s="18">
        <v>0</v>
      </c>
      <c r="J30" s="13">
        <v>0</v>
      </c>
      <c r="K30" s="23">
        <v>0</v>
      </c>
    </row>
    <row r="31" spans="1:11" s="1" customFormat="1" ht="16.5" customHeight="1" x14ac:dyDescent="0.25">
      <c r="A31" s="12" t="s">
        <v>40</v>
      </c>
      <c r="B31" s="34">
        <v>22</v>
      </c>
      <c r="C31" s="27" t="s">
        <v>104</v>
      </c>
      <c r="D31" s="17">
        <v>0</v>
      </c>
      <c r="E31" s="18">
        <v>0</v>
      </c>
      <c r="F31" s="17">
        <v>3</v>
      </c>
      <c r="G31" s="18">
        <v>0.30400000000000005</v>
      </c>
      <c r="H31" s="17">
        <v>0</v>
      </c>
      <c r="I31" s="18">
        <v>0</v>
      </c>
      <c r="J31" s="13">
        <v>1</v>
      </c>
      <c r="K31" s="23">
        <v>8.0000000000000002E-3</v>
      </c>
    </row>
    <row r="32" spans="1:11" s="1" customFormat="1" ht="16.5" customHeight="1" x14ac:dyDescent="0.25">
      <c r="A32" s="12" t="s">
        <v>40</v>
      </c>
      <c r="B32" s="34">
        <v>23</v>
      </c>
      <c r="C32" s="27" t="s">
        <v>135</v>
      </c>
      <c r="D32" s="17">
        <v>0</v>
      </c>
      <c r="E32" s="18">
        <v>0</v>
      </c>
      <c r="F32" s="17">
        <v>0</v>
      </c>
      <c r="G32" s="18">
        <v>0</v>
      </c>
      <c r="H32" s="17">
        <v>1</v>
      </c>
      <c r="I32" s="18">
        <v>1.1000000000000001E-3</v>
      </c>
      <c r="J32" s="13">
        <v>0</v>
      </c>
      <c r="K32" s="23">
        <v>0</v>
      </c>
    </row>
    <row r="33" spans="1:11" s="1" customFormat="1" ht="16.5" customHeight="1" x14ac:dyDescent="0.25">
      <c r="A33" s="12" t="s">
        <v>40</v>
      </c>
      <c r="B33" s="34">
        <v>24</v>
      </c>
      <c r="C33" s="27" t="s">
        <v>89</v>
      </c>
      <c r="D33" s="17">
        <v>0</v>
      </c>
      <c r="E33" s="18">
        <v>0</v>
      </c>
      <c r="F33" s="17">
        <v>0</v>
      </c>
      <c r="G33" s="18">
        <v>0</v>
      </c>
      <c r="H33" s="17">
        <v>1</v>
      </c>
      <c r="I33" s="18">
        <v>1.4E-2</v>
      </c>
      <c r="J33" s="13">
        <v>0</v>
      </c>
      <c r="K33" s="23">
        <v>0</v>
      </c>
    </row>
    <row r="34" spans="1:11" s="1" customFormat="1" ht="16.5" customHeight="1" x14ac:dyDescent="0.25">
      <c r="A34" s="12" t="s">
        <v>40</v>
      </c>
      <c r="B34" s="34">
        <v>25</v>
      </c>
      <c r="C34" s="27" t="s">
        <v>55</v>
      </c>
      <c r="D34" s="17">
        <v>8</v>
      </c>
      <c r="E34" s="18">
        <v>9.8000000000000004E-2</v>
      </c>
      <c r="F34" s="17">
        <v>10</v>
      </c>
      <c r="G34" s="18">
        <v>0.13800000000000001</v>
      </c>
      <c r="H34" s="17">
        <v>4</v>
      </c>
      <c r="I34" s="18">
        <v>2.5000000000000001E-2</v>
      </c>
      <c r="J34" s="13">
        <v>1</v>
      </c>
      <c r="K34" s="23">
        <v>0.01</v>
      </c>
    </row>
    <row r="35" spans="1:11" s="1" customFormat="1" ht="16.5" customHeight="1" x14ac:dyDescent="0.25">
      <c r="A35" s="12" t="s">
        <v>40</v>
      </c>
      <c r="B35" s="34">
        <v>26</v>
      </c>
      <c r="C35" s="27" t="s">
        <v>90</v>
      </c>
      <c r="D35" s="17">
        <v>1</v>
      </c>
      <c r="E35" s="18">
        <v>1.4999999999999999E-2</v>
      </c>
      <c r="F35" s="17">
        <v>0</v>
      </c>
      <c r="G35" s="18">
        <v>0</v>
      </c>
      <c r="H35" s="17">
        <v>0</v>
      </c>
      <c r="I35" s="18">
        <v>0</v>
      </c>
      <c r="J35" s="13">
        <v>0</v>
      </c>
      <c r="K35" s="23">
        <v>0</v>
      </c>
    </row>
    <row r="36" spans="1:11" s="1" customFormat="1" ht="16.5" customHeight="1" x14ac:dyDescent="0.25">
      <c r="A36" s="12" t="s">
        <v>40</v>
      </c>
      <c r="B36" s="34">
        <v>27</v>
      </c>
      <c r="C36" s="27" t="s">
        <v>105</v>
      </c>
      <c r="D36" s="17">
        <v>0</v>
      </c>
      <c r="E36" s="18">
        <v>0</v>
      </c>
      <c r="F36" s="17">
        <v>1</v>
      </c>
      <c r="G36" s="18">
        <v>6.0000000000000001E-3</v>
      </c>
      <c r="H36" s="17">
        <v>0</v>
      </c>
      <c r="I36" s="18">
        <v>0</v>
      </c>
      <c r="J36" s="13">
        <v>0</v>
      </c>
      <c r="K36" s="23">
        <v>0</v>
      </c>
    </row>
    <row r="37" spans="1:11" s="1" customFormat="1" ht="16.5" customHeight="1" x14ac:dyDescent="0.25">
      <c r="A37" s="12" t="s">
        <v>40</v>
      </c>
      <c r="B37" s="34">
        <v>28</v>
      </c>
      <c r="C37" s="27" t="s">
        <v>106</v>
      </c>
      <c r="D37" s="17">
        <v>0</v>
      </c>
      <c r="E37" s="18">
        <v>0</v>
      </c>
      <c r="F37" s="17">
        <v>0</v>
      </c>
      <c r="G37" s="18">
        <v>0</v>
      </c>
      <c r="H37" s="17">
        <v>1</v>
      </c>
      <c r="I37" s="18">
        <v>1.2E-2</v>
      </c>
      <c r="J37" s="13">
        <v>0</v>
      </c>
      <c r="K37" s="23">
        <v>0</v>
      </c>
    </row>
    <row r="38" spans="1:11" s="1" customFormat="1" ht="16.5" customHeight="1" x14ac:dyDescent="0.25">
      <c r="A38" s="12" t="s">
        <v>40</v>
      </c>
      <c r="B38" s="34">
        <v>29</v>
      </c>
      <c r="C38" s="27" t="s">
        <v>78</v>
      </c>
      <c r="D38" s="17">
        <v>1</v>
      </c>
      <c r="E38" s="18">
        <v>0.01</v>
      </c>
      <c r="F38" s="17">
        <v>0</v>
      </c>
      <c r="G38" s="18">
        <v>0</v>
      </c>
      <c r="H38" s="17">
        <v>0</v>
      </c>
      <c r="I38" s="18">
        <v>0</v>
      </c>
      <c r="J38" s="13">
        <v>0</v>
      </c>
      <c r="K38" s="23">
        <v>0</v>
      </c>
    </row>
    <row r="39" spans="1:11" s="1" customFormat="1" ht="16.5" customHeight="1" x14ac:dyDescent="0.25">
      <c r="A39" s="12" t="s">
        <v>40</v>
      </c>
      <c r="B39" s="34">
        <v>30</v>
      </c>
      <c r="C39" s="27" t="s">
        <v>64</v>
      </c>
      <c r="D39" s="17">
        <v>0</v>
      </c>
      <c r="E39" s="18">
        <v>0</v>
      </c>
      <c r="F39" s="17">
        <v>0</v>
      </c>
      <c r="G39" s="18">
        <v>0</v>
      </c>
      <c r="H39" s="17">
        <v>2</v>
      </c>
      <c r="I39" s="18">
        <v>1.5100000000000001E-2</v>
      </c>
      <c r="J39" s="13">
        <v>0</v>
      </c>
      <c r="K39" s="23">
        <v>0</v>
      </c>
    </row>
    <row r="40" spans="1:11" s="1" customFormat="1" ht="16.5" customHeight="1" x14ac:dyDescent="0.25">
      <c r="A40" s="12" t="s">
        <v>40</v>
      </c>
      <c r="B40" s="34">
        <v>31</v>
      </c>
      <c r="C40" s="27" t="s">
        <v>136</v>
      </c>
      <c r="D40" s="17">
        <v>1</v>
      </c>
      <c r="E40" s="18">
        <v>6.0000000000000001E-3</v>
      </c>
      <c r="F40" s="17">
        <v>0</v>
      </c>
      <c r="G40" s="18">
        <v>0</v>
      </c>
      <c r="H40" s="17">
        <v>0</v>
      </c>
      <c r="I40" s="18">
        <v>0</v>
      </c>
      <c r="J40" s="13">
        <v>0</v>
      </c>
      <c r="K40" s="23">
        <v>0</v>
      </c>
    </row>
    <row r="41" spans="1:11" s="1" customFormat="1" ht="16.5" customHeight="1" x14ac:dyDescent="0.25">
      <c r="A41" s="12" t="s">
        <v>40</v>
      </c>
      <c r="B41" s="34">
        <v>32</v>
      </c>
      <c r="C41" s="27" t="s">
        <v>107</v>
      </c>
      <c r="D41" s="17">
        <v>1</v>
      </c>
      <c r="E41" s="18">
        <v>6.0000000000000001E-3</v>
      </c>
      <c r="F41" s="17">
        <v>0</v>
      </c>
      <c r="G41" s="18">
        <v>0</v>
      </c>
      <c r="H41" s="17">
        <v>0</v>
      </c>
      <c r="I41" s="18">
        <v>0</v>
      </c>
      <c r="J41" s="13">
        <v>0</v>
      </c>
      <c r="K41" s="23">
        <v>0</v>
      </c>
    </row>
    <row r="42" spans="1:11" s="1" customFormat="1" ht="16.5" customHeight="1" x14ac:dyDescent="0.25">
      <c r="A42" s="12" t="s">
        <v>40</v>
      </c>
      <c r="B42" s="34">
        <v>33</v>
      </c>
      <c r="C42" s="27" t="s">
        <v>137</v>
      </c>
      <c r="D42" s="17">
        <v>0</v>
      </c>
      <c r="E42" s="18">
        <v>0</v>
      </c>
      <c r="F42" s="17">
        <v>0</v>
      </c>
      <c r="G42" s="18">
        <v>0</v>
      </c>
      <c r="H42" s="17">
        <v>1</v>
      </c>
      <c r="I42" s="18">
        <v>1.1000000000000001E-3</v>
      </c>
      <c r="J42" s="13">
        <v>0</v>
      </c>
      <c r="K42" s="23">
        <v>0</v>
      </c>
    </row>
    <row r="43" spans="1:11" s="1" customFormat="1" ht="16.5" customHeight="1" x14ac:dyDescent="0.25">
      <c r="A43" s="12" t="s">
        <v>40</v>
      </c>
      <c r="B43" s="34">
        <v>34</v>
      </c>
      <c r="C43" s="27" t="s">
        <v>138</v>
      </c>
      <c r="D43" s="17">
        <v>1</v>
      </c>
      <c r="E43" s="18">
        <v>3.0000000000000001E-3</v>
      </c>
      <c r="F43" s="17">
        <v>1</v>
      </c>
      <c r="G43" s="18">
        <v>3.0000000000000001E-3</v>
      </c>
      <c r="H43" s="17">
        <v>0</v>
      </c>
      <c r="I43" s="18">
        <v>0</v>
      </c>
      <c r="J43" s="13">
        <v>0</v>
      </c>
      <c r="K43" s="23">
        <v>0</v>
      </c>
    </row>
    <row r="44" spans="1:11" s="1" customFormat="1" ht="16.5" customHeight="1" x14ac:dyDescent="0.25">
      <c r="A44" s="12" t="s">
        <v>40</v>
      </c>
      <c r="B44" s="34">
        <v>35</v>
      </c>
      <c r="C44" s="27" t="s">
        <v>108</v>
      </c>
      <c r="D44" s="17">
        <v>1</v>
      </c>
      <c r="E44" s="18">
        <v>3.0000000000000001E-3</v>
      </c>
      <c r="F44" s="17">
        <v>0</v>
      </c>
      <c r="G44" s="18">
        <v>0</v>
      </c>
      <c r="H44" s="17">
        <v>0</v>
      </c>
      <c r="I44" s="18">
        <v>0</v>
      </c>
      <c r="J44" s="13">
        <v>0</v>
      </c>
      <c r="K44" s="23">
        <v>0</v>
      </c>
    </row>
    <row r="45" spans="1:11" s="1" customFormat="1" ht="16.5" customHeight="1" x14ac:dyDescent="0.25">
      <c r="A45" s="12" t="s">
        <v>40</v>
      </c>
      <c r="B45" s="34">
        <v>36</v>
      </c>
      <c r="C45" s="27" t="s">
        <v>91</v>
      </c>
      <c r="D45" s="17">
        <v>0</v>
      </c>
      <c r="E45" s="18">
        <v>0</v>
      </c>
      <c r="F45" s="17">
        <v>3</v>
      </c>
      <c r="G45" s="18">
        <v>7.5000000000000002E-4</v>
      </c>
      <c r="H45" s="17">
        <v>0</v>
      </c>
      <c r="I45" s="18">
        <v>0</v>
      </c>
      <c r="J45" s="13">
        <v>0</v>
      </c>
      <c r="K45" s="23">
        <v>0</v>
      </c>
    </row>
    <row r="46" spans="1:11" s="1" customFormat="1" ht="16.5" customHeight="1" x14ac:dyDescent="0.25">
      <c r="A46" s="12" t="s">
        <v>40</v>
      </c>
      <c r="B46" s="34">
        <v>37</v>
      </c>
      <c r="C46" s="27" t="s">
        <v>109</v>
      </c>
      <c r="D46" s="17">
        <v>0</v>
      </c>
      <c r="E46" s="18">
        <v>0</v>
      </c>
      <c r="F46" s="17">
        <v>0</v>
      </c>
      <c r="G46" s="18">
        <v>0</v>
      </c>
      <c r="H46" s="17">
        <v>1</v>
      </c>
      <c r="I46" s="18">
        <v>7.0000000000000001E-3</v>
      </c>
      <c r="J46" s="13">
        <v>0</v>
      </c>
      <c r="K46" s="23">
        <v>0</v>
      </c>
    </row>
    <row r="47" spans="1:11" s="1" customFormat="1" ht="16.5" customHeight="1" x14ac:dyDescent="0.25">
      <c r="A47" s="12" t="s">
        <v>40</v>
      </c>
      <c r="B47" s="34">
        <v>38</v>
      </c>
      <c r="C47" s="27" t="s">
        <v>139</v>
      </c>
      <c r="D47" s="17">
        <v>0</v>
      </c>
      <c r="E47" s="18">
        <v>0</v>
      </c>
      <c r="F47" s="17">
        <v>0</v>
      </c>
      <c r="G47" s="18">
        <v>0</v>
      </c>
      <c r="H47" s="35">
        <v>1</v>
      </c>
      <c r="I47" s="18">
        <v>1.4E-2</v>
      </c>
      <c r="J47" s="13">
        <v>0</v>
      </c>
      <c r="K47" s="23">
        <v>0</v>
      </c>
    </row>
    <row r="48" spans="1:11" s="1" customFormat="1" ht="16.5" customHeight="1" x14ac:dyDescent="0.25">
      <c r="A48" s="12" t="s">
        <v>40</v>
      </c>
      <c r="B48" s="34">
        <v>39</v>
      </c>
      <c r="C48" s="27" t="s">
        <v>79</v>
      </c>
      <c r="D48" s="17">
        <v>1</v>
      </c>
      <c r="E48" s="18">
        <v>6.0000000000000001E-3</v>
      </c>
      <c r="F48" s="17">
        <v>1</v>
      </c>
      <c r="G48" s="18">
        <v>6.0000000000000001E-3</v>
      </c>
      <c r="H48" s="17">
        <v>0</v>
      </c>
      <c r="I48" s="18">
        <v>0</v>
      </c>
      <c r="J48" s="13">
        <v>0</v>
      </c>
      <c r="K48" s="23">
        <v>0</v>
      </c>
    </row>
    <row r="49" spans="1:11" s="1" customFormat="1" ht="16.5" customHeight="1" x14ac:dyDescent="0.25">
      <c r="A49" s="12" t="s">
        <v>40</v>
      </c>
      <c r="B49" s="34">
        <v>40</v>
      </c>
      <c r="C49" s="27" t="s">
        <v>140</v>
      </c>
      <c r="D49" s="17">
        <v>0</v>
      </c>
      <c r="E49" s="18">
        <v>0</v>
      </c>
      <c r="F49" s="17">
        <v>0</v>
      </c>
      <c r="G49" s="18">
        <v>0</v>
      </c>
      <c r="H49" s="17">
        <v>1</v>
      </c>
      <c r="I49" s="18">
        <v>1.1000000000000001E-3</v>
      </c>
      <c r="J49" s="13">
        <v>0</v>
      </c>
      <c r="K49" s="23">
        <v>0</v>
      </c>
    </row>
    <row r="50" spans="1:11" s="1" customFormat="1" ht="16.5" customHeight="1" x14ac:dyDescent="0.25">
      <c r="A50" s="12" t="s">
        <v>40</v>
      </c>
      <c r="B50" s="34">
        <v>41</v>
      </c>
      <c r="C50" s="27" t="s">
        <v>141</v>
      </c>
      <c r="D50" s="17">
        <v>0</v>
      </c>
      <c r="E50" s="18">
        <v>0</v>
      </c>
      <c r="F50" s="17">
        <v>0</v>
      </c>
      <c r="G50" s="18">
        <v>0</v>
      </c>
      <c r="H50" s="17">
        <v>2</v>
      </c>
      <c r="I50" s="18">
        <v>2.2000000000000001E-3</v>
      </c>
      <c r="J50" s="13">
        <v>0</v>
      </c>
      <c r="K50" s="23">
        <v>0</v>
      </c>
    </row>
    <row r="51" spans="1:11" s="1" customFormat="1" ht="16.5" customHeight="1" x14ac:dyDescent="0.25">
      <c r="A51" s="12" t="s">
        <v>40</v>
      </c>
      <c r="B51" s="34">
        <v>42</v>
      </c>
      <c r="C51" s="27" t="s">
        <v>22</v>
      </c>
      <c r="D51" s="17">
        <v>3</v>
      </c>
      <c r="E51" s="18">
        <v>0.04</v>
      </c>
      <c r="F51" s="17">
        <v>4</v>
      </c>
      <c r="G51" s="18">
        <v>5.5E-2</v>
      </c>
      <c r="H51" s="17">
        <v>2</v>
      </c>
      <c r="I51" s="18">
        <v>2.8999999999999998E-2</v>
      </c>
      <c r="J51" s="13">
        <v>0</v>
      </c>
      <c r="K51" s="23">
        <v>0</v>
      </c>
    </row>
    <row r="52" spans="1:11" s="1" customFormat="1" ht="16.5" customHeight="1" x14ac:dyDescent="0.25">
      <c r="A52" s="12" t="s">
        <v>40</v>
      </c>
      <c r="B52" s="34">
        <v>43</v>
      </c>
      <c r="C52" s="27" t="s">
        <v>23</v>
      </c>
      <c r="D52" s="17">
        <v>19</v>
      </c>
      <c r="E52" s="18">
        <v>0.26150000000000007</v>
      </c>
      <c r="F52" s="17">
        <v>9</v>
      </c>
      <c r="G52" s="18">
        <v>0.1255</v>
      </c>
      <c r="H52" s="17">
        <v>3</v>
      </c>
      <c r="I52" s="18">
        <v>3.9E-2</v>
      </c>
      <c r="J52" s="13">
        <v>8</v>
      </c>
      <c r="K52" s="23">
        <v>6.8900000000000072E-2</v>
      </c>
    </row>
    <row r="53" spans="1:11" s="1" customFormat="1" ht="16.5" customHeight="1" x14ac:dyDescent="0.25">
      <c r="A53" s="12" t="s">
        <v>40</v>
      </c>
      <c r="B53" s="34">
        <v>44</v>
      </c>
      <c r="C53" s="27" t="s">
        <v>24</v>
      </c>
      <c r="D53" s="17">
        <v>4</v>
      </c>
      <c r="E53" s="18">
        <v>5.5500000000000001E-2</v>
      </c>
      <c r="F53" s="17">
        <v>0</v>
      </c>
      <c r="G53" s="18">
        <v>0</v>
      </c>
      <c r="H53" s="17">
        <v>1</v>
      </c>
      <c r="I53" s="18">
        <v>5.0000000000000001E-3</v>
      </c>
      <c r="J53" s="13">
        <v>2</v>
      </c>
      <c r="K53" s="23">
        <v>6.2E-2</v>
      </c>
    </row>
    <row r="54" spans="1:11" s="1" customFormat="1" ht="16.5" customHeight="1" x14ac:dyDescent="0.25">
      <c r="A54" s="12" t="s">
        <v>40</v>
      </c>
      <c r="B54" s="34">
        <v>45</v>
      </c>
      <c r="C54" s="27" t="s">
        <v>142</v>
      </c>
      <c r="D54" s="17">
        <v>2</v>
      </c>
      <c r="E54" s="18">
        <v>0.02</v>
      </c>
      <c r="F54" s="17">
        <v>1</v>
      </c>
      <c r="G54" s="18">
        <v>5.0000000000000001E-3</v>
      </c>
      <c r="H54" s="17">
        <v>1</v>
      </c>
      <c r="I54" s="18">
        <v>1.4999999999999999E-2</v>
      </c>
      <c r="J54" s="13">
        <v>0</v>
      </c>
      <c r="K54" s="23">
        <v>0</v>
      </c>
    </row>
    <row r="55" spans="1:11" s="1" customFormat="1" ht="16.5" customHeight="1" x14ac:dyDescent="0.25">
      <c r="A55" s="12" t="s">
        <v>40</v>
      </c>
      <c r="B55" s="34">
        <v>46</v>
      </c>
      <c r="C55" s="27" t="s">
        <v>25</v>
      </c>
      <c r="D55" s="17">
        <v>7</v>
      </c>
      <c r="E55" s="18">
        <v>7.6000000000000012E-2</v>
      </c>
      <c r="F55" s="17">
        <v>4</v>
      </c>
      <c r="G55" s="18">
        <v>0.05</v>
      </c>
      <c r="H55" s="17">
        <v>2</v>
      </c>
      <c r="I55" s="18">
        <v>0.03</v>
      </c>
      <c r="J55" s="13">
        <v>0</v>
      </c>
      <c r="K55" s="23">
        <v>0</v>
      </c>
    </row>
    <row r="56" spans="1:11" s="1" customFormat="1" ht="16.5" customHeight="1" x14ac:dyDescent="0.25">
      <c r="A56" s="12" t="s">
        <v>40</v>
      </c>
      <c r="B56" s="34">
        <v>47</v>
      </c>
      <c r="C56" s="27" t="s">
        <v>92</v>
      </c>
      <c r="D56" s="17">
        <v>0</v>
      </c>
      <c r="E56" s="18">
        <v>0</v>
      </c>
      <c r="F56" s="17">
        <v>1</v>
      </c>
      <c r="G56" s="18">
        <v>7.0000000000000001E-3</v>
      </c>
      <c r="H56" s="17">
        <v>0</v>
      </c>
      <c r="I56" s="18">
        <v>0</v>
      </c>
      <c r="J56" s="13">
        <v>0</v>
      </c>
      <c r="K56" s="23">
        <v>0</v>
      </c>
    </row>
    <row r="57" spans="1:11" s="1" customFormat="1" ht="16.5" customHeight="1" x14ac:dyDescent="0.25">
      <c r="A57" s="12" t="s">
        <v>40</v>
      </c>
      <c r="B57" s="34">
        <v>48</v>
      </c>
      <c r="C57" s="27" t="s">
        <v>26</v>
      </c>
      <c r="D57" s="17">
        <v>38</v>
      </c>
      <c r="E57" s="18">
        <v>0.35449999999999998</v>
      </c>
      <c r="F57" s="17">
        <v>26</v>
      </c>
      <c r="G57" s="18">
        <v>0.36000000000000021</v>
      </c>
      <c r="H57" s="17">
        <v>13</v>
      </c>
      <c r="I57" s="18">
        <v>0.15300000000000002</v>
      </c>
      <c r="J57" s="13">
        <v>0</v>
      </c>
      <c r="K57" s="23">
        <v>0</v>
      </c>
    </row>
    <row r="58" spans="1:11" s="1" customFormat="1" ht="16.5" customHeight="1" x14ac:dyDescent="0.25">
      <c r="A58" s="12" t="s">
        <v>40</v>
      </c>
      <c r="B58" s="34">
        <v>49</v>
      </c>
      <c r="C58" s="27" t="s">
        <v>143</v>
      </c>
      <c r="D58" s="17">
        <v>0</v>
      </c>
      <c r="E58" s="18">
        <v>0</v>
      </c>
      <c r="F58" s="17">
        <v>0</v>
      </c>
      <c r="G58" s="18">
        <v>0</v>
      </c>
      <c r="H58" s="17">
        <v>1</v>
      </c>
      <c r="I58" s="18">
        <v>8.0000000000000002E-3</v>
      </c>
      <c r="J58" s="13">
        <v>0</v>
      </c>
      <c r="K58" s="23">
        <v>0</v>
      </c>
    </row>
    <row r="59" spans="1:11" s="1" customFormat="1" ht="16.5" customHeight="1" x14ac:dyDescent="0.25">
      <c r="A59" s="12" t="s">
        <v>40</v>
      </c>
      <c r="B59" s="34">
        <v>50</v>
      </c>
      <c r="C59" s="27" t="s">
        <v>144</v>
      </c>
      <c r="D59" s="17">
        <v>3</v>
      </c>
      <c r="E59" s="18">
        <v>3.5000000000000003E-2</v>
      </c>
      <c r="F59" s="17">
        <v>0</v>
      </c>
      <c r="G59" s="18">
        <v>0</v>
      </c>
      <c r="H59" s="17">
        <v>0</v>
      </c>
      <c r="I59" s="18">
        <v>0</v>
      </c>
      <c r="J59" s="13">
        <v>0</v>
      </c>
      <c r="K59" s="23">
        <v>0</v>
      </c>
    </row>
    <row r="60" spans="1:11" s="1" customFormat="1" ht="16.5" customHeight="1" x14ac:dyDescent="0.25">
      <c r="A60" s="12" t="s">
        <v>40</v>
      </c>
      <c r="B60" s="34">
        <v>51</v>
      </c>
      <c r="C60" s="27" t="s">
        <v>70</v>
      </c>
      <c r="D60" s="17">
        <v>1</v>
      </c>
      <c r="E60" s="18">
        <v>0.01</v>
      </c>
      <c r="F60" s="17">
        <v>1</v>
      </c>
      <c r="G60" s="18">
        <v>0.01</v>
      </c>
      <c r="H60" s="17">
        <v>0</v>
      </c>
      <c r="I60" s="18">
        <v>0</v>
      </c>
      <c r="J60" s="13">
        <v>0</v>
      </c>
      <c r="K60" s="23">
        <v>0</v>
      </c>
    </row>
    <row r="61" spans="1:11" s="1" customFormat="1" ht="16.5" customHeight="1" x14ac:dyDescent="0.25">
      <c r="A61" s="12" t="s">
        <v>40</v>
      </c>
      <c r="B61" s="34">
        <v>52</v>
      </c>
      <c r="C61" s="27" t="s">
        <v>145</v>
      </c>
      <c r="D61" s="17">
        <v>0</v>
      </c>
      <c r="E61" s="18">
        <v>0</v>
      </c>
      <c r="F61" s="17">
        <v>1</v>
      </c>
      <c r="G61" s="18">
        <v>7.5000000000000002E-4</v>
      </c>
      <c r="H61" s="17">
        <v>0</v>
      </c>
      <c r="I61" s="18">
        <v>0</v>
      </c>
      <c r="J61" s="13">
        <v>0</v>
      </c>
      <c r="K61" s="23">
        <v>0</v>
      </c>
    </row>
    <row r="62" spans="1:11" s="1" customFormat="1" ht="16.5" customHeight="1" x14ac:dyDescent="0.25">
      <c r="A62" s="12" t="s">
        <v>40</v>
      </c>
      <c r="B62" s="34">
        <v>53</v>
      </c>
      <c r="C62" s="27" t="s">
        <v>71</v>
      </c>
      <c r="D62" s="17">
        <v>7</v>
      </c>
      <c r="E62" s="18">
        <v>7.2000000000000008E-2</v>
      </c>
      <c r="F62" s="17">
        <v>9</v>
      </c>
      <c r="G62" s="18">
        <v>5.6999999999999988E-2</v>
      </c>
      <c r="H62" s="17">
        <v>1</v>
      </c>
      <c r="I62" s="18">
        <v>1.4E-2</v>
      </c>
      <c r="J62" s="13">
        <v>0</v>
      </c>
      <c r="K62" s="23">
        <v>0</v>
      </c>
    </row>
    <row r="63" spans="1:11" s="1" customFormat="1" ht="16.5" customHeight="1" x14ac:dyDescent="0.25">
      <c r="A63" s="12" t="s">
        <v>40</v>
      </c>
      <c r="B63" s="34">
        <v>54</v>
      </c>
      <c r="C63" s="27" t="s">
        <v>93</v>
      </c>
      <c r="D63" s="17">
        <v>2</v>
      </c>
      <c r="E63" s="18">
        <v>0.155</v>
      </c>
      <c r="F63" s="17">
        <v>2</v>
      </c>
      <c r="G63" s="18">
        <v>0.15629999999999999</v>
      </c>
      <c r="H63" s="17">
        <v>0</v>
      </c>
      <c r="I63" s="18">
        <v>0</v>
      </c>
      <c r="J63" s="13">
        <v>0</v>
      </c>
      <c r="K63" s="23">
        <v>0</v>
      </c>
    </row>
    <row r="64" spans="1:11" s="1" customFormat="1" ht="16.5" customHeight="1" x14ac:dyDescent="0.25">
      <c r="A64" s="12" t="s">
        <v>40</v>
      </c>
      <c r="B64" s="34">
        <v>55</v>
      </c>
      <c r="C64" s="27" t="s">
        <v>27</v>
      </c>
      <c r="D64" s="17">
        <v>6</v>
      </c>
      <c r="E64" s="18">
        <v>8.5000000000000006E-2</v>
      </c>
      <c r="F64" s="17">
        <v>7</v>
      </c>
      <c r="G64" s="18">
        <v>8.4999999999999992E-2</v>
      </c>
      <c r="H64" s="17">
        <v>1</v>
      </c>
      <c r="I64" s="18">
        <v>0.01</v>
      </c>
      <c r="J64" s="13">
        <v>3</v>
      </c>
      <c r="K64" s="23">
        <v>3.0249999999999999E-2</v>
      </c>
    </row>
    <row r="65" spans="1:11" s="1" customFormat="1" ht="16.5" customHeight="1" x14ac:dyDescent="0.25">
      <c r="A65" s="12" t="s">
        <v>40</v>
      </c>
      <c r="B65" s="34">
        <v>56</v>
      </c>
      <c r="C65" s="27" t="s">
        <v>80</v>
      </c>
      <c r="D65" s="17">
        <v>16</v>
      </c>
      <c r="E65" s="18">
        <v>5.9200000000000023E-2</v>
      </c>
      <c r="F65" s="17">
        <v>0</v>
      </c>
      <c r="G65" s="18">
        <v>0</v>
      </c>
      <c r="H65" s="17">
        <v>0</v>
      </c>
      <c r="I65" s="18">
        <v>0</v>
      </c>
      <c r="J65" s="13">
        <v>0</v>
      </c>
      <c r="K65" s="23">
        <v>0</v>
      </c>
    </row>
    <row r="66" spans="1:11" s="1" customFormat="1" ht="16.5" customHeight="1" x14ac:dyDescent="0.25">
      <c r="A66" s="12" t="s">
        <v>40</v>
      </c>
      <c r="B66" s="34">
        <v>57</v>
      </c>
      <c r="C66" s="27" t="s">
        <v>146</v>
      </c>
      <c r="D66" s="17">
        <v>1</v>
      </c>
      <c r="E66" s="18">
        <v>1.4999999999999999E-2</v>
      </c>
      <c r="F66" s="17">
        <v>0</v>
      </c>
      <c r="G66" s="18">
        <v>0</v>
      </c>
      <c r="H66" s="17">
        <v>0</v>
      </c>
      <c r="I66" s="18">
        <v>0</v>
      </c>
      <c r="J66" s="13">
        <v>0</v>
      </c>
      <c r="K66" s="23">
        <v>0</v>
      </c>
    </row>
    <row r="67" spans="1:11" s="1" customFormat="1" ht="16.5" customHeight="1" x14ac:dyDescent="0.25">
      <c r="A67" s="12" t="s">
        <v>40</v>
      </c>
      <c r="B67" s="34">
        <v>58</v>
      </c>
      <c r="C67" s="27" t="s">
        <v>147</v>
      </c>
      <c r="D67" s="17">
        <v>1</v>
      </c>
      <c r="E67" s="18">
        <v>1.4999999999999999E-2</v>
      </c>
      <c r="F67" s="17">
        <v>0</v>
      </c>
      <c r="G67" s="18">
        <v>0</v>
      </c>
      <c r="H67" s="17">
        <v>1</v>
      </c>
      <c r="I67" s="18">
        <v>1.4999999999999999E-2</v>
      </c>
      <c r="J67" s="13">
        <v>0</v>
      </c>
      <c r="K67" s="23">
        <v>0</v>
      </c>
    </row>
    <row r="68" spans="1:11" s="1" customFormat="1" ht="16.5" customHeight="1" x14ac:dyDescent="0.25">
      <c r="A68" s="12" t="s">
        <v>40</v>
      </c>
      <c r="B68" s="34">
        <v>59</v>
      </c>
      <c r="C68" s="27" t="s">
        <v>28</v>
      </c>
      <c r="D68" s="17">
        <v>21</v>
      </c>
      <c r="E68" s="18">
        <v>4.5684999999999985</v>
      </c>
      <c r="F68" s="17">
        <v>16</v>
      </c>
      <c r="G68" s="18">
        <v>0.16500000000000004</v>
      </c>
      <c r="H68" s="17">
        <v>4</v>
      </c>
      <c r="I68" s="18">
        <v>4.5499999999999999E-2</v>
      </c>
      <c r="J68" s="13">
        <v>2</v>
      </c>
      <c r="K68" s="23">
        <v>2.0070000000000001</v>
      </c>
    </row>
    <row r="69" spans="1:11" s="1" customFormat="1" ht="16.5" customHeight="1" x14ac:dyDescent="0.25">
      <c r="A69" s="12" t="s">
        <v>40</v>
      </c>
      <c r="B69" s="34">
        <v>60</v>
      </c>
      <c r="C69" s="27" t="s">
        <v>110</v>
      </c>
      <c r="D69" s="17">
        <v>0</v>
      </c>
      <c r="E69" s="18">
        <v>0</v>
      </c>
      <c r="F69" s="17">
        <v>1</v>
      </c>
      <c r="G69" s="18">
        <v>7.0000000000000001E-3</v>
      </c>
      <c r="H69" s="17">
        <v>0</v>
      </c>
      <c r="I69" s="18">
        <v>0</v>
      </c>
      <c r="J69" s="13">
        <v>0</v>
      </c>
      <c r="K69" s="23">
        <v>0</v>
      </c>
    </row>
    <row r="70" spans="1:11" s="1" customFormat="1" ht="16.5" customHeight="1" x14ac:dyDescent="0.25">
      <c r="A70" s="12" t="s">
        <v>40</v>
      </c>
      <c r="B70" s="34">
        <v>61</v>
      </c>
      <c r="C70" s="27" t="s">
        <v>29</v>
      </c>
      <c r="D70" s="17">
        <v>3</v>
      </c>
      <c r="E70" s="18">
        <v>0.03</v>
      </c>
      <c r="F70" s="17">
        <v>2</v>
      </c>
      <c r="G70" s="18">
        <v>1.9E-2</v>
      </c>
      <c r="H70" s="17">
        <v>0</v>
      </c>
      <c r="I70" s="18">
        <v>0</v>
      </c>
      <c r="J70" s="13">
        <v>1</v>
      </c>
      <c r="K70" s="23">
        <v>1.4999999999999999E-2</v>
      </c>
    </row>
    <row r="71" spans="1:11" s="1" customFormat="1" ht="16.5" customHeight="1" x14ac:dyDescent="0.25">
      <c r="A71" s="12" t="s">
        <v>40</v>
      </c>
      <c r="B71" s="34">
        <v>62</v>
      </c>
      <c r="C71" s="27" t="s">
        <v>81</v>
      </c>
      <c r="D71" s="17">
        <v>6</v>
      </c>
      <c r="E71" s="18">
        <v>0.45540000000000003</v>
      </c>
      <c r="F71" s="17">
        <v>1</v>
      </c>
      <c r="G71" s="18">
        <v>4.0000000000000001E-3</v>
      </c>
      <c r="H71" s="17">
        <v>1</v>
      </c>
      <c r="I71" s="18">
        <v>1.1000000000000001E-3</v>
      </c>
      <c r="J71" s="13">
        <v>0</v>
      </c>
      <c r="K71" s="23">
        <v>0</v>
      </c>
    </row>
    <row r="72" spans="1:11" s="1" customFormat="1" ht="16.5" customHeight="1" x14ac:dyDescent="0.25">
      <c r="A72" s="12" t="s">
        <v>40</v>
      </c>
      <c r="B72" s="34">
        <v>63</v>
      </c>
      <c r="C72" s="27" t="s">
        <v>111</v>
      </c>
      <c r="D72" s="17">
        <v>6</v>
      </c>
      <c r="E72" s="18">
        <v>6.8000000000000005E-2</v>
      </c>
      <c r="F72" s="17">
        <v>0</v>
      </c>
      <c r="G72" s="18">
        <v>0</v>
      </c>
      <c r="H72" s="35">
        <v>0</v>
      </c>
      <c r="I72" s="18">
        <v>0</v>
      </c>
      <c r="J72" s="13">
        <v>0</v>
      </c>
      <c r="K72" s="23">
        <v>0</v>
      </c>
    </row>
    <row r="73" spans="1:11" s="1" customFormat="1" ht="16.5" customHeight="1" x14ac:dyDescent="0.25">
      <c r="A73" s="12" t="s">
        <v>40</v>
      </c>
      <c r="B73" s="34">
        <v>64</v>
      </c>
      <c r="C73" s="27" t="s">
        <v>157</v>
      </c>
      <c r="D73" s="17">
        <v>1</v>
      </c>
      <c r="E73" s="18">
        <v>6.0000000000000001E-3</v>
      </c>
      <c r="F73" s="17">
        <v>1</v>
      </c>
      <c r="G73" s="18">
        <v>2.5399999999999999E-2</v>
      </c>
      <c r="H73" s="17">
        <v>0</v>
      </c>
      <c r="I73" s="18">
        <v>0</v>
      </c>
      <c r="J73" s="13">
        <v>0</v>
      </c>
      <c r="K73" s="23">
        <v>0</v>
      </c>
    </row>
    <row r="74" spans="1:11" s="1" customFormat="1" ht="16.5" customHeight="1" x14ac:dyDescent="0.25">
      <c r="A74" s="12" t="s">
        <v>40</v>
      </c>
      <c r="B74" s="34">
        <v>65</v>
      </c>
      <c r="C74" s="27" t="s">
        <v>94</v>
      </c>
      <c r="D74" s="17">
        <v>1</v>
      </c>
      <c r="E74" s="18">
        <v>0.01</v>
      </c>
      <c r="F74" s="17">
        <v>0</v>
      </c>
      <c r="G74" s="18">
        <v>0</v>
      </c>
      <c r="H74" s="17">
        <v>1</v>
      </c>
      <c r="I74" s="18">
        <v>3.0000000000000001E-3</v>
      </c>
      <c r="J74" s="13">
        <v>0</v>
      </c>
      <c r="K74" s="23">
        <v>0</v>
      </c>
    </row>
    <row r="75" spans="1:11" s="1" customFormat="1" ht="16.5" customHeight="1" x14ac:dyDescent="0.25">
      <c r="A75" s="12" t="s">
        <v>40</v>
      </c>
      <c r="B75" s="34">
        <v>66</v>
      </c>
      <c r="C75" s="27" t="s">
        <v>149</v>
      </c>
      <c r="D75" s="17">
        <v>0</v>
      </c>
      <c r="E75" s="18">
        <v>0</v>
      </c>
      <c r="F75" s="17">
        <v>1</v>
      </c>
      <c r="G75" s="18">
        <v>4.7500000000000001E-2</v>
      </c>
      <c r="H75" s="17">
        <v>0</v>
      </c>
      <c r="I75" s="18">
        <v>0</v>
      </c>
      <c r="J75" s="13">
        <v>0</v>
      </c>
      <c r="K75" s="23">
        <v>0</v>
      </c>
    </row>
    <row r="76" spans="1:11" s="1" customFormat="1" ht="16.5" customHeight="1" x14ac:dyDescent="0.25">
      <c r="A76" s="12" t="s">
        <v>40</v>
      </c>
      <c r="B76" s="34">
        <v>67</v>
      </c>
      <c r="C76" s="27" t="s">
        <v>112</v>
      </c>
      <c r="D76" s="17">
        <v>0</v>
      </c>
      <c r="E76" s="18">
        <v>0</v>
      </c>
      <c r="F76" s="17">
        <v>1</v>
      </c>
      <c r="G76" s="18">
        <v>0.1</v>
      </c>
      <c r="H76" s="17">
        <v>0</v>
      </c>
      <c r="I76" s="18">
        <v>0</v>
      </c>
      <c r="J76" s="13">
        <v>0</v>
      </c>
      <c r="K76" s="23">
        <v>0</v>
      </c>
    </row>
    <row r="77" spans="1:11" s="1" customFormat="1" ht="16.5" customHeight="1" x14ac:dyDescent="0.25">
      <c r="A77" s="12" t="s">
        <v>40</v>
      </c>
      <c r="B77" s="34">
        <v>68</v>
      </c>
      <c r="C77" s="27" t="s">
        <v>65</v>
      </c>
      <c r="D77" s="17">
        <v>0</v>
      </c>
      <c r="E77" s="18">
        <v>0</v>
      </c>
      <c r="F77" s="17">
        <v>2</v>
      </c>
      <c r="G77" s="18">
        <v>2.8000000000000001E-2</v>
      </c>
      <c r="H77" s="17">
        <v>0</v>
      </c>
      <c r="I77" s="18">
        <v>0</v>
      </c>
      <c r="J77" s="13">
        <v>0</v>
      </c>
      <c r="K77" s="23">
        <v>0</v>
      </c>
    </row>
    <row r="78" spans="1:11" s="1" customFormat="1" ht="16.5" customHeight="1" x14ac:dyDescent="0.25">
      <c r="A78" s="12" t="s">
        <v>40</v>
      </c>
      <c r="B78" s="34">
        <v>69</v>
      </c>
      <c r="C78" s="27" t="s">
        <v>150</v>
      </c>
      <c r="D78" s="17">
        <v>0</v>
      </c>
      <c r="E78" s="18">
        <v>0</v>
      </c>
      <c r="F78" s="17">
        <v>0</v>
      </c>
      <c r="G78" s="18">
        <v>0</v>
      </c>
      <c r="H78" s="17">
        <v>1</v>
      </c>
      <c r="I78" s="18">
        <v>0.01</v>
      </c>
      <c r="J78" s="13">
        <v>0</v>
      </c>
      <c r="K78" s="23">
        <v>0</v>
      </c>
    </row>
    <row r="79" spans="1:11" s="1" customFormat="1" ht="16.5" customHeight="1" x14ac:dyDescent="0.25">
      <c r="A79" s="12" t="s">
        <v>40</v>
      </c>
      <c r="B79" s="34">
        <v>70</v>
      </c>
      <c r="C79" s="27" t="s">
        <v>151</v>
      </c>
      <c r="D79" s="17">
        <v>2</v>
      </c>
      <c r="E79" s="18">
        <v>2.5000000000000001E-2</v>
      </c>
      <c r="F79" s="17">
        <v>0</v>
      </c>
      <c r="G79" s="18">
        <v>0</v>
      </c>
      <c r="H79" s="17">
        <v>1</v>
      </c>
      <c r="I79" s="18">
        <v>1.4999999999999999E-2</v>
      </c>
      <c r="J79" s="13">
        <v>0</v>
      </c>
      <c r="K79" s="23">
        <v>0</v>
      </c>
    </row>
    <row r="80" spans="1:11" s="1" customFormat="1" ht="16.5" customHeight="1" x14ac:dyDescent="0.25">
      <c r="A80" s="12" t="s">
        <v>40</v>
      </c>
      <c r="B80" s="34">
        <v>71</v>
      </c>
      <c r="C80" s="27" t="s">
        <v>57</v>
      </c>
      <c r="D80" s="17">
        <v>1</v>
      </c>
      <c r="E80" s="18">
        <v>1.4E-2</v>
      </c>
      <c r="F80" s="17">
        <v>2</v>
      </c>
      <c r="G80" s="18">
        <v>1.7000000000000001E-2</v>
      </c>
      <c r="H80" s="17">
        <v>1</v>
      </c>
      <c r="I80" s="18">
        <v>3.0000000000000001E-3</v>
      </c>
      <c r="J80" s="13">
        <v>0</v>
      </c>
      <c r="K80" s="23">
        <v>0</v>
      </c>
    </row>
    <row r="81" spans="1:11" s="1" customFormat="1" ht="16.5" customHeight="1" x14ac:dyDescent="0.25">
      <c r="A81" s="12" t="s">
        <v>40</v>
      </c>
      <c r="B81" s="34">
        <v>72</v>
      </c>
      <c r="C81" s="27" t="s">
        <v>152</v>
      </c>
      <c r="D81" s="17">
        <v>1</v>
      </c>
      <c r="E81" s="18">
        <v>1.4999999999999999E-2</v>
      </c>
      <c r="F81" s="17">
        <v>1</v>
      </c>
      <c r="G81" s="18">
        <v>1.4999999999999999E-2</v>
      </c>
      <c r="H81" s="17">
        <v>0</v>
      </c>
      <c r="I81" s="18">
        <v>0</v>
      </c>
      <c r="J81" s="13">
        <v>0</v>
      </c>
      <c r="K81" s="23">
        <v>0</v>
      </c>
    </row>
    <row r="82" spans="1:11" s="1" customFormat="1" ht="16.5" customHeight="1" x14ac:dyDescent="0.25">
      <c r="A82" s="12" t="s">
        <v>40</v>
      </c>
      <c r="B82" s="34">
        <v>73</v>
      </c>
      <c r="C82" s="27" t="s">
        <v>158</v>
      </c>
      <c r="D82" s="17">
        <v>0</v>
      </c>
      <c r="E82" s="18">
        <v>0</v>
      </c>
      <c r="F82" s="17">
        <v>0</v>
      </c>
      <c r="G82" s="18">
        <v>0</v>
      </c>
      <c r="H82" s="17">
        <v>1</v>
      </c>
      <c r="I82" s="18">
        <v>1.4E-2</v>
      </c>
      <c r="J82" s="13">
        <v>0</v>
      </c>
      <c r="K82" s="23">
        <v>0</v>
      </c>
    </row>
    <row r="83" spans="1:11" s="1" customFormat="1" ht="16.5" customHeight="1" x14ac:dyDescent="0.25">
      <c r="A83" s="12" t="s">
        <v>40</v>
      </c>
      <c r="B83" s="34">
        <v>74</v>
      </c>
      <c r="C83" s="27" t="s">
        <v>113</v>
      </c>
      <c r="D83" s="17">
        <v>0</v>
      </c>
      <c r="E83" s="18">
        <v>0</v>
      </c>
      <c r="F83" s="17">
        <v>1</v>
      </c>
      <c r="G83" s="18">
        <v>1.4999999999999999E-2</v>
      </c>
      <c r="H83" s="17">
        <v>0</v>
      </c>
      <c r="I83" s="18">
        <v>0</v>
      </c>
      <c r="J83" s="13">
        <v>0</v>
      </c>
      <c r="K83" s="23">
        <v>0</v>
      </c>
    </row>
    <row r="84" spans="1:11" ht="16.5" customHeight="1" x14ac:dyDescent="0.25">
      <c r="A84" s="10"/>
      <c r="B84" s="11"/>
      <c r="C84" s="11" t="s">
        <v>49</v>
      </c>
      <c r="D84" s="11">
        <f t="shared" ref="D84:K84" si="1">SUM(D85:D142)</f>
        <v>268</v>
      </c>
      <c r="E84" s="11">
        <f t="shared" si="1"/>
        <v>5.430733</v>
      </c>
      <c r="F84" s="11">
        <f t="shared" si="1"/>
        <v>139</v>
      </c>
      <c r="G84" s="11">
        <f t="shared" si="1"/>
        <v>3.2337999999999996</v>
      </c>
      <c r="H84" s="11">
        <f t="shared" si="1"/>
        <v>71</v>
      </c>
      <c r="I84" s="11">
        <f t="shared" si="1"/>
        <v>1.4215</v>
      </c>
      <c r="J84" s="11">
        <f t="shared" si="1"/>
        <v>9</v>
      </c>
      <c r="K84" s="26">
        <f t="shared" si="1"/>
        <v>40.235599000000001</v>
      </c>
    </row>
    <row r="85" spans="1:11" s="1" customFormat="1" ht="16.5" customHeight="1" x14ac:dyDescent="0.25">
      <c r="A85" s="12" t="s">
        <v>40</v>
      </c>
      <c r="B85" s="43">
        <v>1</v>
      </c>
      <c r="C85" s="42" t="s">
        <v>0</v>
      </c>
      <c r="D85" s="17">
        <v>2</v>
      </c>
      <c r="E85" s="18">
        <v>0.52696000000000009</v>
      </c>
      <c r="F85" s="17">
        <v>2</v>
      </c>
      <c r="G85" s="18">
        <v>0.10700000000000001</v>
      </c>
      <c r="H85" s="17">
        <v>1</v>
      </c>
      <c r="I85" s="18">
        <v>0.32</v>
      </c>
      <c r="J85" s="13">
        <v>1</v>
      </c>
      <c r="K85" s="23">
        <v>40</v>
      </c>
    </row>
    <row r="86" spans="1:11" s="1" customFormat="1" ht="16.5" customHeight="1" x14ac:dyDescent="0.25">
      <c r="A86" s="12" t="s">
        <v>40</v>
      </c>
      <c r="B86" s="43">
        <v>2</v>
      </c>
      <c r="C86" s="42" t="s">
        <v>1</v>
      </c>
      <c r="D86" s="17">
        <v>2</v>
      </c>
      <c r="E86" s="18">
        <v>2.1500000000000002E-2</v>
      </c>
      <c r="F86" s="17">
        <v>1</v>
      </c>
      <c r="G86" s="18">
        <v>7.0000000000000001E-3</v>
      </c>
      <c r="H86" s="17">
        <v>1</v>
      </c>
      <c r="I86" s="18">
        <v>7.0000000000000001E-3</v>
      </c>
      <c r="J86" s="13">
        <v>0</v>
      </c>
      <c r="K86" s="23">
        <v>0</v>
      </c>
    </row>
    <row r="87" spans="1:11" s="1" customFormat="1" ht="16.5" customHeight="1" x14ac:dyDescent="0.25">
      <c r="A87" s="12" t="s">
        <v>40</v>
      </c>
      <c r="B87" s="43">
        <v>3</v>
      </c>
      <c r="C87" s="36" t="s">
        <v>60</v>
      </c>
      <c r="D87" s="17">
        <v>0</v>
      </c>
      <c r="E87" s="18">
        <v>0</v>
      </c>
      <c r="F87" s="17">
        <v>1</v>
      </c>
      <c r="G87" s="18">
        <v>1.2E-2</v>
      </c>
      <c r="H87" s="17">
        <v>0</v>
      </c>
      <c r="I87" s="18">
        <v>0</v>
      </c>
      <c r="J87" s="13">
        <v>0</v>
      </c>
      <c r="K87" s="23">
        <v>0</v>
      </c>
    </row>
    <row r="88" spans="1:11" s="1" customFormat="1" ht="16.5" customHeight="1" x14ac:dyDescent="0.25">
      <c r="A88" s="12" t="s">
        <v>40</v>
      </c>
      <c r="B88" s="43">
        <v>4</v>
      </c>
      <c r="C88" s="42" t="s">
        <v>82</v>
      </c>
      <c r="D88" s="17">
        <v>0</v>
      </c>
      <c r="E88" s="18">
        <v>0</v>
      </c>
      <c r="F88" s="17">
        <v>1</v>
      </c>
      <c r="G88" s="18">
        <v>8.0000000000000002E-3</v>
      </c>
      <c r="H88" s="17">
        <v>0</v>
      </c>
      <c r="I88" s="18">
        <v>0</v>
      </c>
      <c r="J88" s="13">
        <v>0</v>
      </c>
      <c r="K88" s="23">
        <v>0</v>
      </c>
    </row>
    <row r="89" spans="1:11" s="1" customFormat="1" ht="16.5" customHeight="1" x14ac:dyDescent="0.25">
      <c r="A89" s="12" t="s">
        <v>40</v>
      </c>
      <c r="B89" s="43">
        <v>5</v>
      </c>
      <c r="C89" s="36" t="s">
        <v>115</v>
      </c>
      <c r="D89" s="17">
        <v>0</v>
      </c>
      <c r="E89" s="18">
        <v>0</v>
      </c>
      <c r="F89" s="17">
        <v>0</v>
      </c>
      <c r="G89" s="18">
        <v>0</v>
      </c>
      <c r="H89" s="17">
        <v>1</v>
      </c>
      <c r="I89" s="18">
        <v>1.1000000000000001E-3</v>
      </c>
      <c r="J89" s="13">
        <v>0</v>
      </c>
      <c r="K89" s="23">
        <v>0</v>
      </c>
    </row>
    <row r="90" spans="1:11" s="1" customFormat="1" ht="16.5" customHeight="1" x14ac:dyDescent="0.25">
      <c r="A90" s="12" t="s">
        <v>40</v>
      </c>
      <c r="B90" s="43">
        <v>6</v>
      </c>
      <c r="C90" s="36" t="s">
        <v>2</v>
      </c>
      <c r="D90" s="17">
        <v>26</v>
      </c>
      <c r="E90" s="18">
        <v>0.42650000000000021</v>
      </c>
      <c r="F90" s="17">
        <v>29</v>
      </c>
      <c r="G90" s="18">
        <v>0.38150000000000023</v>
      </c>
      <c r="H90" s="17">
        <v>15</v>
      </c>
      <c r="I90" s="18">
        <v>0.18000000000000005</v>
      </c>
      <c r="J90" s="13">
        <v>1</v>
      </c>
      <c r="K90" s="23">
        <v>1.4499999999999999E-2</v>
      </c>
    </row>
    <row r="91" spans="1:11" s="1" customFormat="1" ht="16.5" customHeight="1" x14ac:dyDescent="0.25">
      <c r="A91" s="12" t="s">
        <v>40</v>
      </c>
      <c r="B91" s="43">
        <v>7</v>
      </c>
      <c r="C91" s="36" t="s">
        <v>98</v>
      </c>
      <c r="D91" s="17">
        <v>0</v>
      </c>
      <c r="E91" s="18">
        <v>0</v>
      </c>
      <c r="F91" s="17">
        <v>1</v>
      </c>
      <c r="G91" s="18">
        <v>1.2E-2</v>
      </c>
      <c r="H91" s="17">
        <v>0</v>
      </c>
      <c r="I91" s="18">
        <v>0</v>
      </c>
      <c r="J91" s="13">
        <v>0</v>
      </c>
      <c r="K91" s="23">
        <v>0</v>
      </c>
    </row>
    <row r="92" spans="1:11" s="1" customFormat="1" ht="16.5" customHeight="1" x14ac:dyDescent="0.25">
      <c r="A92" s="12" t="s">
        <v>40</v>
      </c>
      <c r="B92" s="43">
        <v>8</v>
      </c>
      <c r="C92" s="36" t="s">
        <v>83</v>
      </c>
      <c r="D92" s="17">
        <v>1</v>
      </c>
      <c r="E92" s="18">
        <v>1.4999999999999999E-2</v>
      </c>
      <c r="F92" s="17">
        <v>0</v>
      </c>
      <c r="G92" s="18">
        <v>0</v>
      </c>
      <c r="H92" s="17">
        <v>0</v>
      </c>
      <c r="I92" s="18">
        <v>0</v>
      </c>
      <c r="J92" s="13">
        <v>0</v>
      </c>
      <c r="K92" s="23">
        <v>0</v>
      </c>
    </row>
    <row r="93" spans="1:11" s="1" customFormat="1" ht="16.5" customHeight="1" x14ac:dyDescent="0.25">
      <c r="A93" s="12" t="s">
        <v>40</v>
      </c>
      <c r="B93" s="43">
        <v>9</v>
      </c>
      <c r="C93" s="36" t="s">
        <v>116</v>
      </c>
      <c r="D93" s="17">
        <v>0</v>
      </c>
      <c r="E93" s="18">
        <v>0</v>
      </c>
      <c r="F93" s="17">
        <v>0</v>
      </c>
      <c r="G93" s="18">
        <v>0</v>
      </c>
      <c r="H93" s="17">
        <v>1</v>
      </c>
      <c r="I93" s="18">
        <v>1.4999999999999999E-2</v>
      </c>
      <c r="J93" s="13">
        <v>0</v>
      </c>
      <c r="K93" s="23">
        <v>0</v>
      </c>
    </row>
    <row r="94" spans="1:11" s="1" customFormat="1" ht="16.5" customHeight="1" x14ac:dyDescent="0.25">
      <c r="A94" s="12" t="s">
        <v>40</v>
      </c>
      <c r="B94" s="43">
        <v>10</v>
      </c>
      <c r="C94" s="36" t="s">
        <v>53</v>
      </c>
      <c r="D94" s="17">
        <v>28</v>
      </c>
      <c r="E94" s="18">
        <v>0.21627299999999988</v>
      </c>
      <c r="F94" s="17">
        <v>2</v>
      </c>
      <c r="G94" s="18">
        <v>3.9E-2</v>
      </c>
      <c r="H94" s="17">
        <v>3</v>
      </c>
      <c r="I94" s="18">
        <v>4.2000000000000003E-2</v>
      </c>
      <c r="J94" s="13">
        <v>3</v>
      </c>
      <c r="K94" s="23">
        <v>9.8999999999960231E-5</v>
      </c>
    </row>
    <row r="95" spans="1:11" s="1" customFormat="1" ht="16.5" customHeight="1" x14ac:dyDescent="0.25">
      <c r="A95" s="12" t="s">
        <v>40</v>
      </c>
      <c r="B95" s="43">
        <v>11</v>
      </c>
      <c r="C95" s="36" t="s">
        <v>3</v>
      </c>
      <c r="D95" s="17">
        <v>0</v>
      </c>
      <c r="E95" s="18">
        <v>0</v>
      </c>
      <c r="F95" s="17">
        <v>1</v>
      </c>
      <c r="G95" s="18">
        <v>1.4999999999999999E-2</v>
      </c>
      <c r="H95" s="17">
        <v>1</v>
      </c>
      <c r="I95" s="18">
        <v>0.01</v>
      </c>
      <c r="J95" s="13">
        <v>0</v>
      </c>
      <c r="K95" s="23">
        <v>0</v>
      </c>
    </row>
    <row r="96" spans="1:11" s="1" customFormat="1" ht="16.5" customHeight="1" x14ac:dyDescent="0.25">
      <c r="A96" s="12" t="s">
        <v>40</v>
      </c>
      <c r="B96" s="43">
        <v>12</v>
      </c>
      <c r="C96" s="36" t="s">
        <v>117</v>
      </c>
      <c r="D96" s="17">
        <v>2</v>
      </c>
      <c r="E96" s="18">
        <v>5.96E-2</v>
      </c>
      <c r="F96" s="17">
        <v>0</v>
      </c>
      <c r="G96" s="18">
        <v>0</v>
      </c>
      <c r="H96" s="17">
        <v>0</v>
      </c>
      <c r="I96" s="18">
        <v>0</v>
      </c>
      <c r="J96" s="13">
        <v>0</v>
      </c>
      <c r="K96" s="23">
        <v>0</v>
      </c>
    </row>
    <row r="97" spans="1:11" s="1" customFormat="1" ht="16.5" customHeight="1" x14ac:dyDescent="0.25">
      <c r="A97" s="12" t="s">
        <v>40</v>
      </c>
      <c r="B97" s="43">
        <v>13</v>
      </c>
      <c r="C97" s="42" t="s">
        <v>159</v>
      </c>
      <c r="D97" s="17">
        <v>0</v>
      </c>
      <c r="E97" s="18">
        <v>0</v>
      </c>
      <c r="F97" s="17">
        <v>1</v>
      </c>
      <c r="G97" s="18">
        <v>8.9999999999999993E-3</v>
      </c>
      <c r="H97" s="17">
        <v>2</v>
      </c>
      <c r="I97" s="18">
        <v>1.3999999999999999E-2</v>
      </c>
      <c r="J97" s="13">
        <v>0</v>
      </c>
      <c r="K97" s="23">
        <v>0</v>
      </c>
    </row>
    <row r="98" spans="1:11" s="1" customFormat="1" ht="16.5" customHeight="1" x14ac:dyDescent="0.25">
      <c r="A98" s="12" t="s">
        <v>40</v>
      </c>
      <c r="B98" s="43">
        <v>14</v>
      </c>
      <c r="C98" s="42" t="s">
        <v>95</v>
      </c>
      <c r="D98" s="17">
        <v>1</v>
      </c>
      <c r="E98" s="18">
        <v>1.4500000000000001E-2</v>
      </c>
      <c r="F98" s="17">
        <v>0</v>
      </c>
      <c r="G98" s="18">
        <v>0</v>
      </c>
      <c r="H98" s="17">
        <v>1</v>
      </c>
      <c r="I98" s="18">
        <v>3.0000000000000001E-3</v>
      </c>
      <c r="J98" s="13">
        <v>1</v>
      </c>
      <c r="K98" s="23">
        <v>1.4999999999999999E-2</v>
      </c>
    </row>
    <row r="99" spans="1:11" s="1" customFormat="1" ht="16.5" customHeight="1" x14ac:dyDescent="0.25">
      <c r="A99" s="12" t="s">
        <v>40</v>
      </c>
      <c r="B99" s="43">
        <v>15</v>
      </c>
      <c r="C99" s="42" t="s">
        <v>114</v>
      </c>
      <c r="D99" s="17">
        <v>1</v>
      </c>
      <c r="E99" s="18">
        <v>1.0999999999999999E-2</v>
      </c>
      <c r="F99" s="17">
        <v>0</v>
      </c>
      <c r="G99" s="18">
        <v>0</v>
      </c>
      <c r="H99" s="17">
        <v>1</v>
      </c>
      <c r="I99" s="18">
        <v>1.4999999999999999E-2</v>
      </c>
      <c r="J99" s="13">
        <v>0</v>
      </c>
      <c r="K99" s="23">
        <v>0</v>
      </c>
    </row>
    <row r="100" spans="1:11" s="1" customFormat="1" ht="16.5" customHeight="1" x14ac:dyDescent="0.25">
      <c r="A100" s="12" t="s">
        <v>40</v>
      </c>
      <c r="B100" s="43">
        <v>16</v>
      </c>
      <c r="C100" s="44" t="s">
        <v>160</v>
      </c>
      <c r="D100" s="17">
        <v>1</v>
      </c>
      <c r="E100" s="18">
        <v>0.88300000000000001</v>
      </c>
      <c r="F100" s="17">
        <v>1</v>
      </c>
      <c r="G100" s="18">
        <v>0.88300000000000001</v>
      </c>
      <c r="H100" s="17">
        <v>0</v>
      </c>
      <c r="I100" s="18">
        <v>0</v>
      </c>
      <c r="J100" s="13">
        <v>0</v>
      </c>
      <c r="K100" s="23">
        <v>0</v>
      </c>
    </row>
    <row r="101" spans="1:11" s="1" customFormat="1" ht="16.5" customHeight="1" x14ac:dyDescent="0.25">
      <c r="A101" s="12" t="s">
        <v>40</v>
      </c>
      <c r="B101" s="43">
        <v>17</v>
      </c>
      <c r="C101" s="42" t="s">
        <v>161</v>
      </c>
      <c r="D101" s="17">
        <v>0</v>
      </c>
      <c r="E101" s="18">
        <v>0</v>
      </c>
      <c r="F101" s="17">
        <v>0</v>
      </c>
      <c r="G101" s="18">
        <v>0</v>
      </c>
      <c r="H101" s="17">
        <v>1</v>
      </c>
      <c r="I101" s="18">
        <v>1.4999999999999999E-2</v>
      </c>
      <c r="J101" s="13">
        <v>0</v>
      </c>
      <c r="K101" s="23">
        <v>0</v>
      </c>
    </row>
    <row r="102" spans="1:11" s="1" customFormat="1" ht="16.5" customHeight="1" x14ac:dyDescent="0.25">
      <c r="A102" s="12" t="s">
        <v>40</v>
      </c>
      <c r="B102" s="43">
        <v>18</v>
      </c>
      <c r="C102" s="42" t="s">
        <v>66</v>
      </c>
      <c r="D102" s="17">
        <v>3</v>
      </c>
      <c r="E102" s="18">
        <v>1.5000000000000001E-2</v>
      </c>
      <c r="F102" s="17">
        <v>0</v>
      </c>
      <c r="G102" s="18">
        <v>0</v>
      </c>
      <c r="H102" s="17">
        <v>0</v>
      </c>
      <c r="I102" s="18">
        <v>0</v>
      </c>
      <c r="J102" s="13">
        <v>0</v>
      </c>
      <c r="K102" s="23">
        <v>0</v>
      </c>
    </row>
    <row r="103" spans="1:11" s="1" customFormat="1" ht="16.5" customHeight="1" x14ac:dyDescent="0.25">
      <c r="A103" s="12" t="s">
        <v>40</v>
      </c>
      <c r="B103" s="43">
        <v>19</v>
      </c>
      <c r="C103" s="36" t="s">
        <v>72</v>
      </c>
      <c r="D103" s="17">
        <v>2</v>
      </c>
      <c r="E103" s="18">
        <v>2.9000000000000001E-2</v>
      </c>
      <c r="F103" s="17">
        <v>2</v>
      </c>
      <c r="G103" s="18">
        <v>2.8500000000000001E-2</v>
      </c>
      <c r="H103" s="17">
        <v>0</v>
      </c>
      <c r="I103" s="18">
        <v>0</v>
      </c>
      <c r="J103" s="13">
        <v>0</v>
      </c>
      <c r="K103" s="23">
        <v>0</v>
      </c>
    </row>
    <row r="104" spans="1:11" s="1" customFormat="1" ht="16.5" customHeight="1" x14ac:dyDescent="0.25">
      <c r="A104" s="12" t="s">
        <v>40</v>
      </c>
      <c r="B104" s="43">
        <v>20</v>
      </c>
      <c r="C104" s="36" t="s">
        <v>54</v>
      </c>
      <c r="D104" s="17">
        <v>10</v>
      </c>
      <c r="E104" s="53">
        <f>0.17-0.003+0.01</f>
        <v>0.17700000000000002</v>
      </c>
      <c r="F104" s="17">
        <v>3</v>
      </c>
      <c r="G104" s="18">
        <v>0.09</v>
      </c>
      <c r="H104" s="17">
        <v>5</v>
      </c>
      <c r="I104" s="18">
        <v>0.12</v>
      </c>
      <c r="J104" s="13">
        <v>1</v>
      </c>
      <c r="K104" s="23">
        <v>5.000000000000001E-3</v>
      </c>
    </row>
    <row r="105" spans="1:11" s="1" customFormat="1" ht="16.5" customHeight="1" x14ac:dyDescent="0.25">
      <c r="A105" s="12" t="s">
        <v>40</v>
      </c>
      <c r="B105" s="43">
        <v>21</v>
      </c>
      <c r="C105" s="36" t="s">
        <v>4</v>
      </c>
      <c r="D105" s="17">
        <v>0</v>
      </c>
      <c r="E105" s="18">
        <v>0</v>
      </c>
      <c r="F105" s="17">
        <v>2</v>
      </c>
      <c r="G105" s="53">
        <f>0.081-0.003</f>
        <v>7.8E-2</v>
      </c>
      <c r="H105" s="17">
        <v>1</v>
      </c>
      <c r="I105" s="18">
        <v>1.4E-2</v>
      </c>
      <c r="J105" s="13">
        <v>0</v>
      </c>
      <c r="K105" s="23">
        <v>0</v>
      </c>
    </row>
    <row r="106" spans="1:11" s="1" customFormat="1" ht="16.5" customHeight="1" x14ac:dyDescent="0.25">
      <c r="A106" s="12" t="s">
        <v>40</v>
      </c>
      <c r="B106" s="43">
        <v>22</v>
      </c>
      <c r="C106" s="36" t="s">
        <v>99</v>
      </c>
      <c r="D106" s="17">
        <v>0</v>
      </c>
      <c r="E106" s="18">
        <v>0</v>
      </c>
      <c r="F106" s="17">
        <v>1</v>
      </c>
      <c r="G106" s="18">
        <v>0.1</v>
      </c>
      <c r="H106" s="17">
        <v>0</v>
      </c>
      <c r="I106" s="18">
        <v>0</v>
      </c>
      <c r="J106" s="13">
        <v>0</v>
      </c>
      <c r="K106" s="23">
        <v>0</v>
      </c>
    </row>
    <row r="107" spans="1:11" s="1" customFormat="1" ht="16.5" customHeight="1" x14ac:dyDescent="0.25">
      <c r="A107" s="12" t="s">
        <v>40</v>
      </c>
      <c r="B107" s="43">
        <v>23</v>
      </c>
      <c r="C107" s="36" t="s">
        <v>5</v>
      </c>
      <c r="D107" s="17">
        <v>13</v>
      </c>
      <c r="E107" s="18">
        <v>0.29370000000000002</v>
      </c>
      <c r="F107" s="17">
        <v>3</v>
      </c>
      <c r="G107" s="18">
        <v>0.127</v>
      </c>
      <c r="H107" s="17">
        <v>3</v>
      </c>
      <c r="I107" s="18">
        <v>3.6999999999999998E-2</v>
      </c>
      <c r="J107" s="13">
        <v>0</v>
      </c>
      <c r="K107" s="23">
        <v>0</v>
      </c>
    </row>
    <row r="108" spans="1:11" s="1" customFormat="1" ht="16.5" customHeight="1" x14ac:dyDescent="0.25">
      <c r="A108" s="12" t="s">
        <v>40</v>
      </c>
      <c r="B108" s="43">
        <v>24</v>
      </c>
      <c r="C108" s="36" t="s">
        <v>6</v>
      </c>
      <c r="D108" s="17">
        <v>4</v>
      </c>
      <c r="E108" s="18">
        <v>0.11300000000000002</v>
      </c>
      <c r="F108" s="17">
        <v>3</v>
      </c>
      <c r="G108" s="18">
        <v>2.3E-2</v>
      </c>
      <c r="H108" s="17">
        <v>1</v>
      </c>
      <c r="I108" s="18">
        <v>8.0000000000000002E-3</v>
      </c>
      <c r="J108" s="13">
        <v>0</v>
      </c>
      <c r="K108" s="23">
        <v>0</v>
      </c>
    </row>
    <row r="109" spans="1:11" s="1" customFormat="1" ht="16.5" customHeight="1" x14ac:dyDescent="0.25">
      <c r="A109" s="12" t="s">
        <v>40</v>
      </c>
      <c r="B109" s="43">
        <v>25</v>
      </c>
      <c r="C109" s="42" t="s">
        <v>59</v>
      </c>
      <c r="D109" s="17">
        <v>2</v>
      </c>
      <c r="E109" s="18">
        <v>1.2E-2</v>
      </c>
      <c r="F109" s="17">
        <v>2</v>
      </c>
      <c r="G109" s="18">
        <v>1.2E-2</v>
      </c>
      <c r="H109" s="17">
        <v>1</v>
      </c>
      <c r="I109" s="18">
        <v>1.4999999999999999E-2</v>
      </c>
      <c r="J109" s="13">
        <v>0</v>
      </c>
      <c r="K109" s="23">
        <v>0</v>
      </c>
    </row>
    <row r="110" spans="1:11" s="1" customFormat="1" ht="16.5" customHeight="1" x14ac:dyDescent="0.25">
      <c r="A110" s="12" t="s">
        <v>40</v>
      </c>
      <c r="B110" s="43">
        <v>26</v>
      </c>
      <c r="C110" s="36" t="s">
        <v>7</v>
      </c>
      <c r="D110" s="17">
        <v>3</v>
      </c>
      <c r="E110" s="18">
        <v>9.9499999999999991E-2</v>
      </c>
      <c r="F110" s="17">
        <v>2</v>
      </c>
      <c r="G110" s="18">
        <v>1.2999999999999999E-2</v>
      </c>
      <c r="H110" s="17">
        <v>0</v>
      </c>
      <c r="I110" s="18">
        <v>0</v>
      </c>
      <c r="J110" s="13">
        <v>0</v>
      </c>
      <c r="K110" s="23">
        <v>0</v>
      </c>
    </row>
    <row r="111" spans="1:11" s="1" customFormat="1" ht="16.5" customHeight="1" x14ac:dyDescent="0.25">
      <c r="A111" s="12" t="s">
        <v>40</v>
      </c>
      <c r="B111" s="43">
        <v>27</v>
      </c>
      <c r="C111" s="36" t="s">
        <v>8</v>
      </c>
      <c r="D111" s="17">
        <v>2</v>
      </c>
      <c r="E111" s="18">
        <v>2.6000000000000002E-2</v>
      </c>
      <c r="F111" s="17">
        <v>18</v>
      </c>
      <c r="G111" s="18">
        <v>0.25250000000000011</v>
      </c>
      <c r="H111" s="17">
        <v>0</v>
      </c>
      <c r="I111" s="18">
        <v>0</v>
      </c>
      <c r="J111" s="13">
        <v>0</v>
      </c>
      <c r="K111" s="23">
        <v>0</v>
      </c>
    </row>
    <row r="112" spans="1:11" s="1" customFormat="1" ht="16.5" customHeight="1" x14ac:dyDescent="0.25">
      <c r="A112" s="12" t="s">
        <v>40</v>
      </c>
      <c r="B112" s="43">
        <v>28</v>
      </c>
      <c r="C112" s="36" t="s">
        <v>100</v>
      </c>
      <c r="D112" s="17">
        <v>1</v>
      </c>
      <c r="E112" s="18">
        <v>7.0000000000000001E-3</v>
      </c>
      <c r="F112" s="17">
        <v>0</v>
      </c>
      <c r="G112" s="18">
        <v>0</v>
      </c>
      <c r="H112" s="17">
        <v>0</v>
      </c>
      <c r="I112" s="18">
        <v>0</v>
      </c>
      <c r="J112" s="13">
        <v>0</v>
      </c>
      <c r="K112" s="23">
        <v>0</v>
      </c>
    </row>
    <row r="113" spans="1:11" s="1" customFormat="1" ht="16.5" customHeight="1" x14ac:dyDescent="0.25">
      <c r="A113" s="12" t="s">
        <v>40</v>
      </c>
      <c r="B113" s="43">
        <v>29</v>
      </c>
      <c r="C113" s="36" t="s">
        <v>73</v>
      </c>
      <c r="D113" s="17">
        <v>0</v>
      </c>
      <c r="E113" s="18">
        <v>0</v>
      </c>
      <c r="F113" s="17">
        <v>0</v>
      </c>
      <c r="G113" s="18">
        <v>0</v>
      </c>
      <c r="H113" s="17">
        <v>1</v>
      </c>
      <c r="I113" s="18">
        <v>3.0000000000000001E-3</v>
      </c>
      <c r="J113" s="13">
        <v>0</v>
      </c>
      <c r="K113" s="23">
        <v>0</v>
      </c>
    </row>
    <row r="114" spans="1:11" s="1" customFormat="1" ht="16.5" customHeight="1" x14ac:dyDescent="0.25">
      <c r="A114" s="12" t="s">
        <v>40</v>
      </c>
      <c r="B114" s="43">
        <v>30</v>
      </c>
      <c r="C114" s="36" t="s">
        <v>9</v>
      </c>
      <c r="D114" s="17">
        <v>2</v>
      </c>
      <c r="E114" s="18">
        <v>2.5000000000000001E-2</v>
      </c>
      <c r="F114" s="17">
        <v>3</v>
      </c>
      <c r="G114" s="18">
        <v>3.4000000000000002E-2</v>
      </c>
      <c r="H114" s="17">
        <v>2</v>
      </c>
      <c r="I114" s="18">
        <v>2.8999999999999998E-2</v>
      </c>
      <c r="J114" s="13">
        <v>0</v>
      </c>
      <c r="K114" s="23">
        <v>0</v>
      </c>
    </row>
    <row r="115" spans="1:11" s="1" customFormat="1" ht="16.5" customHeight="1" x14ac:dyDescent="0.25">
      <c r="A115" s="12" t="s">
        <v>40</v>
      </c>
      <c r="B115" s="43">
        <v>31</v>
      </c>
      <c r="C115" s="36" t="s">
        <v>119</v>
      </c>
      <c r="D115" s="17">
        <v>0</v>
      </c>
      <c r="E115" s="18">
        <v>0</v>
      </c>
      <c r="F115" s="17">
        <v>0</v>
      </c>
      <c r="G115" s="18">
        <v>0</v>
      </c>
      <c r="H115" s="17">
        <v>1</v>
      </c>
      <c r="I115" s="18">
        <v>1.4E-2</v>
      </c>
      <c r="J115" s="13">
        <v>0</v>
      </c>
      <c r="K115" s="23">
        <v>0</v>
      </c>
    </row>
    <row r="116" spans="1:11" s="1" customFormat="1" ht="16.5" customHeight="1" x14ac:dyDescent="0.25">
      <c r="A116" s="12" t="s">
        <v>40</v>
      </c>
      <c r="B116" s="43">
        <v>32</v>
      </c>
      <c r="C116" s="36" t="s">
        <v>10</v>
      </c>
      <c r="D116" s="17">
        <v>4</v>
      </c>
      <c r="E116" s="18">
        <v>0.11299999999999999</v>
      </c>
      <c r="F116" s="17">
        <v>4</v>
      </c>
      <c r="G116" s="18">
        <v>0.15400000000000003</v>
      </c>
      <c r="H116" s="17">
        <v>1</v>
      </c>
      <c r="I116" s="18">
        <v>0.04</v>
      </c>
      <c r="J116" s="13">
        <v>0</v>
      </c>
      <c r="K116" s="23">
        <v>0</v>
      </c>
    </row>
    <row r="117" spans="1:11" s="1" customFormat="1" ht="16.5" customHeight="1" x14ac:dyDescent="0.25">
      <c r="A117" s="12" t="s">
        <v>40</v>
      </c>
      <c r="B117" s="43">
        <v>33</v>
      </c>
      <c r="C117" s="42" t="s">
        <v>10</v>
      </c>
      <c r="D117" s="17">
        <v>1</v>
      </c>
      <c r="E117" s="18">
        <v>0.01</v>
      </c>
      <c r="F117" s="17">
        <v>1</v>
      </c>
      <c r="G117" s="18">
        <v>0.01</v>
      </c>
      <c r="H117" s="17">
        <v>0</v>
      </c>
      <c r="I117" s="18">
        <v>0</v>
      </c>
      <c r="J117" s="13">
        <v>0</v>
      </c>
      <c r="K117" s="23">
        <v>0</v>
      </c>
    </row>
    <row r="118" spans="1:11" s="1" customFormat="1" ht="16.5" customHeight="1" x14ac:dyDescent="0.25">
      <c r="A118" s="12" t="s">
        <v>40</v>
      </c>
      <c r="B118" s="43">
        <v>34</v>
      </c>
      <c r="C118" s="36" t="s">
        <v>121</v>
      </c>
      <c r="D118" s="17">
        <v>0</v>
      </c>
      <c r="E118" s="18">
        <v>0</v>
      </c>
      <c r="F118" s="17">
        <v>0</v>
      </c>
      <c r="G118" s="18">
        <v>0</v>
      </c>
      <c r="H118" s="17">
        <v>1</v>
      </c>
      <c r="I118" s="18">
        <v>0.01</v>
      </c>
      <c r="J118" s="13">
        <v>0</v>
      </c>
      <c r="K118" s="23">
        <v>0</v>
      </c>
    </row>
    <row r="119" spans="1:11" s="1" customFormat="1" ht="16.5" customHeight="1" x14ac:dyDescent="0.25">
      <c r="A119" s="12" t="s">
        <v>40</v>
      </c>
      <c r="B119" s="43">
        <v>35</v>
      </c>
      <c r="C119" s="42" t="s">
        <v>61</v>
      </c>
      <c r="D119" s="17">
        <v>0</v>
      </c>
      <c r="E119" s="18">
        <v>0</v>
      </c>
      <c r="F119" s="17">
        <v>0</v>
      </c>
      <c r="G119" s="18">
        <v>0</v>
      </c>
      <c r="H119" s="17">
        <v>1</v>
      </c>
      <c r="I119" s="18">
        <v>0.10600000000000001</v>
      </c>
      <c r="J119" s="13">
        <v>0</v>
      </c>
      <c r="K119" s="23">
        <v>0</v>
      </c>
    </row>
    <row r="120" spans="1:11" s="1" customFormat="1" ht="16.5" customHeight="1" x14ac:dyDescent="0.25">
      <c r="A120" s="12" t="s">
        <v>40</v>
      </c>
      <c r="B120" s="43">
        <v>36</v>
      </c>
      <c r="C120" s="36" t="s">
        <v>11</v>
      </c>
      <c r="D120" s="17">
        <v>46</v>
      </c>
      <c r="E120" s="18">
        <f>0.8287-0.0014+0.2861-0.0795</f>
        <v>1.0339</v>
      </c>
      <c r="F120" s="17">
        <v>7</v>
      </c>
      <c r="G120" s="18">
        <v>7.8200000000000006E-2</v>
      </c>
      <c r="H120" s="17">
        <v>5</v>
      </c>
      <c r="I120" s="18">
        <v>6.9999999999999993E-2</v>
      </c>
      <c r="J120" s="13">
        <v>0</v>
      </c>
      <c r="K120" s="23">
        <v>0</v>
      </c>
    </row>
    <row r="121" spans="1:11" s="1" customFormat="1" ht="16.5" customHeight="1" x14ac:dyDescent="0.25">
      <c r="A121" s="12" t="s">
        <v>40</v>
      </c>
      <c r="B121" s="43">
        <v>37</v>
      </c>
      <c r="C121" s="36" t="s">
        <v>122</v>
      </c>
      <c r="D121" s="17">
        <v>0</v>
      </c>
      <c r="E121" s="18">
        <v>0</v>
      </c>
      <c r="F121" s="17">
        <v>0</v>
      </c>
      <c r="G121" s="18">
        <v>0</v>
      </c>
      <c r="H121" s="17">
        <v>1</v>
      </c>
      <c r="I121" s="18">
        <v>1.1000000000000001E-3</v>
      </c>
      <c r="J121" s="13">
        <v>0</v>
      </c>
      <c r="K121" s="23">
        <v>0</v>
      </c>
    </row>
    <row r="122" spans="1:11" s="1" customFormat="1" ht="16.5" customHeight="1" x14ac:dyDescent="0.25">
      <c r="A122" s="12" t="s">
        <v>40</v>
      </c>
      <c r="B122" s="43">
        <v>38</v>
      </c>
      <c r="C122" s="36" t="s">
        <v>123</v>
      </c>
      <c r="D122" s="17">
        <v>1</v>
      </c>
      <c r="E122" s="18">
        <v>0.01</v>
      </c>
      <c r="F122" s="17">
        <v>1</v>
      </c>
      <c r="G122" s="18">
        <v>0.01</v>
      </c>
      <c r="H122" s="17">
        <v>0</v>
      </c>
      <c r="I122" s="18">
        <v>0</v>
      </c>
      <c r="J122" s="13">
        <v>0</v>
      </c>
      <c r="K122" s="23">
        <v>0</v>
      </c>
    </row>
    <row r="123" spans="1:11" s="1" customFormat="1" ht="16.5" customHeight="1" x14ac:dyDescent="0.25">
      <c r="A123" s="12" t="s">
        <v>40</v>
      </c>
      <c r="B123" s="43">
        <v>39</v>
      </c>
      <c r="C123" s="36" t="s">
        <v>85</v>
      </c>
      <c r="D123" s="17">
        <v>23</v>
      </c>
      <c r="E123" s="18">
        <v>0.12800000000000003</v>
      </c>
      <c r="F123" s="17">
        <v>4</v>
      </c>
      <c r="G123" s="18">
        <v>5.5E-2</v>
      </c>
      <c r="H123" s="17">
        <v>2</v>
      </c>
      <c r="I123" s="18">
        <v>0.02</v>
      </c>
      <c r="J123" s="13">
        <v>0</v>
      </c>
      <c r="K123" s="23">
        <v>0</v>
      </c>
    </row>
    <row r="124" spans="1:11" s="1" customFormat="1" ht="16.5" customHeight="1" x14ac:dyDescent="0.25">
      <c r="A124" s="12" t="s">
        <v>40</v>
      </c>
      <c r="B124" s="43">
        <v>40</v>
      </c>
      <c r="C124" s="36" t="s">
        <v>12</v>
      </c>
      <c r="D124" s="17">
        <v>6</v>
      </c>
      <c r="E124" s="18">
        <v>0.08</v>
      </c>
      <c r="F124" s="17">
        <v>20</v>
      </c>
      <c r="G124" s="18">
        <v>0.12700000000000006</v>
      </c>
      <c r="H124" s="17">
        <v>4</v>
      </c>
      <c r="I124" s="18">
        <v>5.5E-2</v>
      </c>
      <c r="J124" s="13">
        <v>0</v>
      </c>
      <c r="K124" s="23">
        <v>0</v>
      </c>
    </row>
    <row r="125" spans="1:11" s="1" customFormat="1" ht="16.5" customHeight="1" x14ac:dyDescent="0.25">
      <c r="A125" s="12" t="s">
        <v>40</v>
      </c>
      <c r="B125" s="43">
        <v>41</v>
      </c>
      <c r="C125" s="36" t="s">
        <v>13</v>
      </c>
      <c r="D125" s="17">
        <v>8</v>
      </c>
      <c r="E125" s="18">
        <v>6.9999999999999993E-2</v>
      </c>
      <c r="F125" s="17">
        <v>6</v>
      </c>
      <c r="G125" s="18">
        <v>3.4100000000000005E-2</v>
      </c>
      <c r="H125" s="17">
        <v>2</v>
      </c>
      <c r="I125" s="18">
        <v>1.4E-2</v>
      </c>
      <c r="J125" s="13">
        <v>0</v>
      </c>
      <c r="K125" s="23">
        <v>0</v>
      </c>
    </row>
    <row r="126" spans="1:11" s="1" customFormat="1" ht="16.5" customHeight="1" x14ac:dyDescent="0.25">
      <c r="A126" s="12" t="s">
        <v>40</v>
      </c>
      <c r="B126" s="43">
        <v>42</v>
      </c>
      <c r="C126" s="36" t="s">
        <v>62</v>
      </c>
      <c r="D126" s="17">
        <v>0</v>
      </c>
      <c r="E126" s="18">
        <v>0</v>
      </c>
      <c r="F126" s="17">
        <v>0</v>
      </c>
      <c r="G126" s="18">
        <v>0</v>
      </c>
      <c r="H126" s="17">
        <v>1</v>
      </c>
      <c r="I126" s="18">
        <v>6.0000000000000001E-3</v>
      </c>
      <c r="J126" s="13">
        <v>0</v>
      </c>
      <c r="K126" s="23">
        <v>0</v>
      </c>
    </row>
    <row r="127" spans="1:11" s="1" customFormat="1" ht="16.5" customHeight="1" x14ac:dyDescent="0.25">
      <c r="A127" s="12" t="s">
        <v>40</v>
      </c>
      <c r="B127" s="43">
        <v>43</v>
      </c>
      <c r="C127" s="36" t="s">
        <v>124</v>
      </c>
      <c r="D127" s="17">
        <v>4</v>
      </c>
      <c r="E127" s="18">
        <v>8.1000000000000003E-2</v>
      </c>
      <c r="F127" s="17">
        <v>3</v>
      </c>
      <c r="G127" s="18">
        <v>4.4999999999999998E-2</v>
      </c>
      <c r="H127" s="17">
        <v>0</v>
      </c>
      <c r="I127" s="18">
        <v>0</v>
      </c>
      <c r="J127" s="13">
        <v>0</v>
      </c>
      <c r="K127" s="23">
        <v>0</v>
      </c>
    </row>
    <row r="128" spans="1:11" s="1" customFormat="1" ht="16.5" customHeight="1" x14ac:dyDescent="0.25">
      <c r="A128" s="12" t="s">
        <v>40</v>
      </c>
      <c r="B128" s="43">
        <v>44</v>
      </c>
      <c r="C128" s="36" t="s">
        <v>58</v>
      </c>
      <c r="D128" s="17">
        <v>11</v>
      </c>
      <c r="E128" s="18">
        <v>0.108</v>
      </c>
      <c r="F128" s="17">
        <v>5</v>
      </c>
      <c r="G128" s="18">
        <v>3.6999999999999998E-2</v>
      </c>
      <c r="H128" s="17">
        <v>0</v>
      </c>
      <c r="I128" s="18">
        <v>0</v>
      </c>
      <c r="J128" s="13">
        <v>0</v>
      </c>
      <c r="K128" s="23">
        <v>0</v>
      </c>
    </row>
    <row r="129" spans="1:11" s="1" customFormat="1" ht="16.5" customHeight="1" x14ac:dyDescent="0.25">
      <c r="A129" s="12" t="s">
        <v>40</v>
      </c>
      <c r="B129" s="43">
        <v>45</v>
      </c>
      <c r="C129" s="36" t="s">
        <v>14</v>
      </c>
      <c r="D129" s="17">
        <v>3</v>
      </c>
      <c r="E129" s="18">
        <v>3.6999999999999998E-2</v>
      </c>
      <c r="F129" s="17">
        <v>0</v>
      </c>
      <c r="G129" s="18">
        <v>0</v>
      </c>
      <c r="H129" s="17">
        <v>1</v>
      </c>
      <c r="I129" s="18">
        <v>8.0000000000000002E-3</v>
      </c>
      <c r="J129" s="13">
        <v>1</v>
      </c>
      <c r="K129" s="23">
        <v>1.0999999999999999E-2</v>
      </c>
    </row>
    <row r="130" spans="1:11" s="1" customFormat="1" ht="16.5" customHeight="1" x14ac:dyDescent="0.25">
      <c r="A130" s="12" t="s">
        <v>40</v>
      </c>
      <c r="B130" s="43">
        <v>46</v>
      </c>
      <c r="C130" s="36" t="s">
        <v>86</v>
      </c>
      <c r="D130" s="17">
        <v>1</v>
      </c>
      <c r="E130" s="18">
        <v>1E-3</v>
      </c>
      <c r="F130" s="17">
        <v>0</v>
      </c>
      <c r="G130" s="18">
        <v>0</v>
      </c>
      <c r="H130" s="17">
        <v>0</v>
      </c>
      <c r="I130" s="18">
        <v>0</v>
      </c>
      <c r="J130" s="13">
        <v>0</v>
      </c>
      <c r="K130" s="23">
        <v>0</v>
      </c>
    </row>
    <row r="131" spans="1:11" s="1" customFormat="1" ht="16.5" customHeight="1" x14ac:dyDescent="0.25">
      <c r="A131" s="12" t="s">
        <v>40</v>
      </c>
      <c r="B131" s="43">
        <v>47</v>
      </c>
      <c r="C131" s="36" t="s">
        <v>50</v>
      </c>
      <c r="D131" s="17">
        <v>9</v>
      </c>
      <c r="E131" s="18">
        <v>7.9000000000000001E-2</v>
      </c>
      <c r="F131" s="17">
        <v>1</v>
      </c>
      <c r="G131" s="18">
        <v>8.0000000000000002E-3</v>
      </c>
      <c r="H131" s="17">
        <v>1</v>
      </c>
      <c r="I131" s="18">
        <v>7.0000000000000001E-3</v>
      </c>
      <c r="J131" s="13">
        <v>0</v>
      </c>
      <c r="K131" s="23">
        <v>0</v>
      </c>
    </row>
    <row r="132" spans="1:11" s="1" customFormat="1" ht="16.5" customHeight="1" x14ac:dyDescent="0.25">
      <c r="A132" s="12" t="s">
        <v>40</v>
      </c>
      <c r="B132" s="43">
        <v>48</v>
      </c>
      <c r="C132" s="36" t="s">
        <v>15</v>
      </c>
      <c r="D132" s="17">
        <v>7</v>
      </c>
      <c r="E132" s="18">
        <v>8.7299999999999989E-2</v>
      </c>
      <c r="F132" s="17">
        <v>0</v>
      </c>
      <c r="G132" s="18">
        <v>0</v>
      </c>
      <c r="H132" s="17">
        <v>3</v>
      </c>
      <c r="I132" s="18">
        <v>3.6299999999999999E-2</v>
      </c>
      <c r="J132" s="13">
        <v>0</v>
      </c>
      <c r="K132" s="23">
        <v>0</v>
      </c>
    </row>
    <row r="133" spans="1:11" s="1" customFormat="1" ht="16.5" customHeight="1" x14ac:dyDescent="0.25">
      <c r="A133" s="12" t="s">
        <v>40</v>
      </c>
      <c r="B133" s="43">
        <v>49</v>
      </c>
      <c r="C133" s="36" t="s">
        <v>125</v>
      </c>
      <c r="D133" s="17">
        <v>16</v>
      </c>
      <c r="E133" s="18">
        <v>0.08</v>
      </c>
      <c r="F133" s="17">
        <v>0</v>
      </c>
      <c r="G133" s="18">
        <v>0</v>
      </c>
      <c r="H133" s="17">
        <v>0</v>
      </c>
      <c r="I133" s="18">
        <v>0</v>
      </c>
      <c r="J133" s="13">
        <v>0</v>
      </c>
      <c r="K133" s="23">
        <v>0</v>
      </c>
    </row>
    <row r="134" spans="1:11" s="1" customFormat="1" ht="16.5" customHeight="1" x14ac:dyDescent="0.25">
      <c r="A134" s="12" t="s">
        <v>40</v>
      </c>
      <c r="B134" s="43">
        <v>50</v>
      </c>
      <c r="C134" s="36" t="s">
        <v>16</v>
      </c>
      <c r="D134" s="17">
        <v>6</v>
      </c>
      <c r="E134" s="18">
        <v>8.4000000000000005E-2</v>
      </c>
      <c r="F134" s="17">
        <v>3</v>
      </c>
      <c r="G134" s="18">
        <v>0.21500000000000002</v>
      </c>
      <c r="H134" s="17">
        <v>1</v>
      </c>
      <c r="I134" s="18">
        <v>8.9999999999999993E-3</v>
      </c>
      <c r="J134" s="13">
        <v>0</v>
      </c>
      <c r="K134" s="23">
        <v>0</v>
      </c>
    </row>
    <row r="135" spans="1:11" s="1" customFormat="1" ht="16.5" customHeight="1" x14ac:dyDescent="0.25">
      <c r="A135" s="12" t="s">
        <v>40</v>
      </c>
      <c r="B135" s="43">
        <v>51</v>
      </c>
      <c r="C135" s="36" t="s">
        <v>126</v>
      </c>
      <c r="D135" s="17">
        <v>1</v>
      </c>
      <c r="E135" s="18">
        <v>5.0000000000000001E-3</v>
      </c>
      <c r="F135" s="17">
        <v>1</v>
      </c>
      <c r="G135" s="18">
        <v>5.0000000000000001E-3</v>
      </c>
      <c r="H135" s="17">
        <v>0</v>
      </c>
      <c r="I135" s="18">
        <v>0</v>
      </c>
      <c r="J135" s="13">
        <v>0</v>
      </c>
      <c r="K135" s="23">
        <v>0</v>
      </c>
    </row>
    <row r="136" spans="1:11" s="1" customFormat="1" ht="16.5" customHeight="1" x14ac:dyDescent="0.25">
      <c r="A136" s="12" t="s">
        <v>40</v>
      </c>
      <c r="B136" s="43">
        <v>52</v>
      </c>
      <c r="C136" s="36" t="s">
        <v>101</v>
      </c>
      <c r="D136" s="17">
        <v>1</v>
      </c>
      <c r="E136" s="18">
        <v>1.4999999999999999E-2</v>
      </c>
      <c r="F136" s="17">
        <v>0</v>
      </c>
      <c r="G136" s="18">
        <v>0</v>
      </c>
      <c r="H136" s="17">
        <v>0</v>
      </c>
      <c r="I136" s="18">
        <v>0</v>
      </c>
      <c r="J136" s="13">
        <v>0</v>
      </c>
      <c r="K136" s="23">
        <v>0</v>
      </c>
    </row>
    <row r="137" spans="1:11" s="1" customFormat="1" ht="16.5" customHeight="1" x14ac:dyDescent="0.25">
      <c r="A137" s="12" t="s">
        <v>40</v>
      </c>
      <c r="B137" s="43">
        <v>53</v>
      </c>
      <c r="C137" s="36" t="s">
        <v>74</v>
      </c>
      <c r="D137" s="17">
        <v>0</v>
      </c>
      <c r="E137" s="18">
        <v>0</v>
      </c>
      <c r="F137" s="17">
        <v>1</v>
      </c>
      <c r="G137" s="18">
        <v>0.19</v>
      </c>
      <c r="H137" s="17">
        <v>1</v>
      </c>
      <c r="I137" s="18">
        <v>7.0000000000000001E-3</v>
      </c>
      <c r="J137" s="13">
        <v>1</v>
      </c>
      <c r="K137" s="23">
        <v>0.19</v>
      </c>
    </row>
    <row r="138" spans="1:11" s="1" customFormat="1" ht="16.5" customHeight="1" x14ac:dyDescent="0.25">
      <c r="A138" s="12" t="s">
        <v>40</v>
      </c>
      <c r="B138" s="43">
        <v>54</v>
      </c>
      <c r="C138" s="36" t="s">
        <v>17</v>
      </c>
      <c r="D138" s="17">
        <v>1</v>
      </c>
      <c r="E138" s="18">
        <v>1.4E-2</v>
      </c>
      <c r="F138" s="17">
        <v>2</v>
      </c>
      <c r="G138" s="18">
        <v>2.8999999999999998E-2</v>
      </c>
      <c r="H138" s="17">
        <v>1</v>
      </c>
      <c r="I138" s="18">
        <v>0.01</v>
      </c>
      <c r="J138" s="13">
        <v>0</v>
      </c>
      <c r="K138" s="23">
        <v>0</v>
      </c>
    </row>
    <row r="139" spans="1:11" s="1" customFormat="1" ht="16.5" customHeight="1" x14ac:dyDescent="0.25">
      <c r="A139" s="12" t="s">
        <v>40</v>
      </c>
      <c r="B139" s="43">
        <v>55</v>
      </c>
      <c r="C139" s="36" t="s">
        <v>87</v>
      </c>
      <c r="D139" s="17">
        <v>3</v>
      </c>
      <c r="E139" s="18">
        <v>0.14500000000000002</v>
      </c>
      <c r="F139" s="17">
        <v>0</v>
      </c>
      <c r="G139" s="18">
        <v>0</v>
      </c>
      <c r="H139" s="17">
        <v>0</v>
      </c>
      <c r="I139" s="18">
        <v>0</v>
      </c>
      <c r="J139" s="13">
        <v>0</v>
      </c>
      <c r="K139" s="23">
        <v>0</v>
      </c>
    </row>
    <row r="140" spans="1:11" s="1" customFormat="1" ht="16.5" customHeight="1" x14ac:dyDescent="0.25">
      <c r="A140" s="12" t="s">
        <v>40</v>
      </c>
      <c r="B140" s="43">
        <v>56</v>
      </c>
      <c r="C140" s="36" t="s">
        <v>75</v>
      </c>
      <c r="D140" s="17">
        <v>5</v>
      </c>
      <c r="E140" s="18">
        <v>4.8999999999999995E-2</v>
      </c>
      <c r="F140" s="17">
        <v>0</v>
      </c>
      <c r="G140" s="18">
        <v>0</v>
      </c>
      <c r="H140" s="17">
        <v>0</v>
      </c>
      <c r="I140" s="18">
        <v>0</v>
      </c>
      <c r="J140" s="13">
        <v>0</v>
      </c>
      <c r="K140" s="23">
        <v>0</v>
      </c>
    </row>
    <row r="141" spans="1:11" s="1" customFormat="1" ht="16.5" customHeight="1" x14ac:dyDescent="0.25">
      <c r="A141" s="12" t="s">
        <v>40</v>
      </c>
      <c r="B141" s="43">
        <v>57</v>
      </c>
      <c r="C141" s="36" t="s">
        <v>76</v>
      </c>
      <c r="D141" s="17">
        <v>4</v>
      </c>
      <c r="E141" s="18">
        <v>2.8999999999999998E-2</v>
      </c>
      <c r="F141" s="17">
        <v>1</v>
      </c>
      <c r="G141" s="18">
        <v>5.0000000000000001E-3</v>
      </c>
      <c r="H141" s="17">
        <v>0</v>
      </c>
      <c r="I141" s="18">
        <v>0</v>
      </c>
      <c r="J141" s="13">
        <v>0</v>
      </c>
      <c r="K141" s="23">
        <v>0</v>
      </c>
    </row>
    <row r="142" spans="1:11" s="1" customFormat="1" ht="16.5" customHeight="1" x14ac:dyDescent="0.25">
      <c r="A142" s="12" t="s">
        <v>40</v>
      </c>
      <c r="B142" s="43">
        <v>58</v>
      </c>
      <c r="C142" s="36" t="s">
        <v>18</v>
      </c>
      <c r="D142" s="17">
        <v>1</v>
      </c>
      <c r="E142" s="18">
        <v>0.2</v>
      </c>
      <c r="F142" s="17">
        <v>0</v>
      </c>
      <c r="G142" s="18">
        <v>0</v>
      </c>
      <c r="H142" s="17">
        <v>2</v>
      </c>
      <c r="I142" s="18">
        <v>0.16</v>
      </c>
      <c r="J142" s="13">
        <v>0</v>
      </c>
      <c r="K142" s="23">
        <v>0</v>
      </c>
    </row>
    <row r="143" spans="1:11" ht="16.5" customHeight="1" x14ac:dyDescent="0.25">
      <c r="J143" s="40"/>
      <c r="K143" s="41"/>
    </row>
    <row r="144" spans="1:11" ht="16.5" customHeight="1" x14ac:dyDescent="0.25">
      <c r="D144" s="24"/>
      <c r="E144" s="24"/>
      <c r="K144" s="41"/>
    </row>
    <row r="145" spans="4:5" ht="16.5" customHeight="1" x14ac:dyDescent="0.25">
      <c r="D145" s="14"/>
      <c r="E145" s="14"/>
    </row>
  </sheetData>
  <mergeCells count="9">
    <mergeCell ref="F1:K1"/>
    <mergeCell ref="A6:A8"/>
    <mergeCell ref="C6:C8"/>
    <mergeCell ref="D6:E7"/>
    <mergeCell ref="F6:G7"/>
    <mergeCell ref="H6:I7"/>
    <mergeCell ref="J6:K7"/>
    <mergeCell ref="F8:G8"/>
    <mergeCell ref="H8:I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view="pageBreakPreview" zoomScale="110" zoomScaleNormal="100" zoomScaleSheetLayoutView="110" workbookViewId="0">
      <pane ySplit="4" topLeftCell="A271" activePane="bottomLeft" state="frozen"/>
      <selection pane="bottomLeft" activeCell="K5" sqref="K5"/>
    </sheetView>
  </sheetViews>
  <sheetFormatPr defaultColWidth="10.5703125" defaultRowHeight="17.25" customHeight="1" x14ac:dyDescent="0.25"/>
  <cols>
    <col min="1" max="1" width="13.140625" customWidth="1"/>
    <col min="2" max="2" width="8.5703125" customWidth="1"/>
    <col min="3" max="3" width="13.85546875" customWidth="1"/>
    <col min="4" max="5" width="14.85546875" customWidth="1"/>
    <col min="6" max="6" width="19.85546875" customWidth="1"/>
    <col min="7" max="7" width="16.42578125" customWidth="1"/>
    <col min="8" max="8" width="10.85546875" customWidth="1"/>
    <col min="9" max="9" width="33.140625" customWidth="1"/>
    <col min="10" max="10" width="0" hidden="1" customWidth="1"/>
    <col min="11" max="11" width="41.7109375" style="54" customWidth="1"/>
  </cols>
  <sheetData>
    <row r="1" spans="1:11" ht="17.25" customHeight="1" x14ac:dyDescent="0.25">
      <c r="G1" s="31"/>
      <c r="H1" s="31"/>
      <c r="I1" s="32"/>
    </row>
    <row r="2" spans="1:11" ht="17.25" customHeight="1" thickBot="1" x14ac:dyDescent="0.3">
      <c r="A2" s="69" t="s">
        <v>155</v>
      </c>
      <c r="B2" s="69"/>
      <c r="C2" s="69"/>
      <c r="D2" s="69"/>
      <c r="E2" s="69"/>
      <c r="F2" s="69"/>
      <c r="G2" s="69"/>
      <c r="H2" s="69"/>
      <c r="I2" s="69"/>
    </row>
    <row r="3" spans="1:11" ht="84" customHeight="1" thickBot="1" x14ac:dyDescent="0.3">
      <c r="A3" s="20" t="s">
        <v>41</v>
      </c>
      <c r="B3" s="21" t="s">
        <v>42</v>
      </c>
      <c r="C3" s="21" t="s">
        <v>43</v>
      </c>
      <c r="D3" s="21" t="s">
        <v>44</v>
      </c>
      <c r="E3" s="21" t="s">
        <v>45</v>
      </c>
      <c r="F3" s="21" t="s">
        <v>448</v>
      </c>
      <c r="G3" s="21" t="s">
        <v>46</v>
      </c>
      <c r="H3" s="57" t="s">
        <v>449</v>
      </c>
      <c r="I3" s="22" t="s">
        <v>47</v>
      </c>
    </row>
    <row r="4" spans="1:11" s="1" customFormat="1" ht="17.25" customHeight="1" thickBot="1" x14ac:dyDescent="0.3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/>
      <c r="I4" s="33">
        <v>8</v>
      </c>
      <c r="K4" s="55"/>
    </row>
    <row r="5" spans="1:11" s="48" customFormat="1" ht="17.25" customHeight="1" thickBot="1" x14ac:dyDescent="0.3">
      <c r="A5" s="45" t="s">
        <v>40</v>
      </c>
      <c r="B5" s="45">
        <v>1</v>
      </c>
      <c r="C5" s="46" t="s">
        <v>162</v>
      </c>
      <c r="D5" s="47">
        <v>41466</v>
      </c>
      <c r="E5" s="58" t="s">
        <v>51</v>
      </c>
      <c r="F5" s="59">
        <v>12</v>
      </c>
      <c r="G5" s="59">
        <v>466.1</v>
      </c>
      <c r="H5" s="59">
        <f>ROUND((G5*1.18),2)</f>
        <v>550</v>
      </c>
      <c r="I5" s="60" t="s">
        <v>68</v>
      </c>
      <c r="K5" s="56"/>
    </row>
    <row r="6" spans="1:11" s="48" customFormat="1" ht="17.25" customHeight="1" thickBot="1" x14ac:dyDescent="0.3">
      <c r="A6" s="45" t="s">
        <v>40</v>
      </c>
      <c r="B6" s="45">
        <v>2</v>
      </c>
      <c r="C6" s="46" t="s">
        <v>163</v>
      </c>
      <c r="D6" s="47">
        <v>41466</v>
      </c>
      <c r="E6" s="58" t="s">
        <v>51</v>
      </c>
      <c r="F6" s="59">
        <v>12</v>
      </c>
      <c r="G6" s="59">
        <v>466.1</v>
      </c>
      <c r="H6" s="59">
        <f t="shared" ref="H6:H69" si="0">ROUND((G6*1.18),2)</f>
        <v>550</v>
      </c>
      <c r="I6" s="60" t="s">
        <v>68</v>
      </c>
      <c r="K6" s="56"/>
    </row>
    <row r="7" spans="1:11" s="48" customFormat="1" ht="17.25" customHeight="1" thickBot="1" x14ac:dyDescent="0.3">
      <c r="A7" s="45" t="s">
        <v>40</v>
      </c>
      <c r="B7" s="45">
        <v>3</v>
      </c>
      <c r="C7" s="46" t="s">
        <v>164</v>
      </c>
      <c r="D7" s="47">
        <v>41478</v>
      </c>
      <c r="E7" s="58" t="s">
        <v>51</v>
      </c>
      <c r="F7" s="59">
        <v>10</v>
      </c>
      <c r="G7" s="59">
        <v>466.1</v>
      </c>
      <c r="H7" s="59">
        <f t="shared" si="0"/>
        <v>550</v>
      </c>
      <c r="I7" s="60" t="s">
        <v>11</v>
      </c>
      <c r="J7" s="48">
        <v>466.1</v>
      </c>
      <c r="K7" s="56"/>
    </row>
    <row r="8" spans="1:11" s="48" customFormat="1" ht="17.25" customHeight="1" thickBot="1" x14ac:dyDescent="0.3">
      <c r="A8" s="45" t="s">
        <v>40</v>
      </c>
      <c r="B8" s="45">
        <v>4</v>
      </c>
      <c r="C8" s="46" t="s">
        <v>165</v>
      </c>
      <c r="D8" s="47">
        <v>41478</v>
      </c>
      <c r="E8" s="58" t="s">
        <v>51</v>
      </c>
      <c r="F8" s="59">
        <v>20</v>
      </c>
      <c r="G8" s="59">
        <v>17200.400000000001</v>
      </c>
      <c r="H8" s="59">
        <f t="shared" si="0"/>
        <v>20296.47</v>
      </c>
      <c r="I8" s="60" t="s">
        <v>11</v>
      </c>
      <c r="J8" s="48">
        <v>1057.5513333333333</v>
      </c>
      <c r="K8" s="56"/>
    </row>
    <row r="9" spans="1:11" s="48" customFormat="1" ht="17.25" customHeight="1" thickBot="1" x14ac:dyDescent="0.3">
      <c r="A9" s="45" t="s">
        <v>40</v>
      </c>
      <c r="B9" s="45">
        <v>5</v>
      </c>
      <c r="C9" s="46" t="s">
        <v>166</v>
      </c>
      <c r="D9" s="47">
        <v>41457</v>
      </c>
      <c r="E9" s="58" t="s">
        <v>51</v>
      </c>
      <c r="F9" s="59">
        <v>100</v>
      </c>
      <c r="G9" s="59">
        <v>86002</v>
      </c>
      <c r="H9" s="59">
        <f t="shared" si="0"/>
        <v>101482.36</v>
      </c>
      <c r="I9" s="60" t="s">
        <v>10</v>
      </c>
      <c r="J9" s="48">
        <v>466.1</v>
      </c>
      <c r="K9" s="56"/>
    </row>
    <row r="10" spans="1:11" s="48" customFormat="1" ht="17.25" customHeight="1" thickBot="1" x14ac:dyDescent="0.3">
      <c r="A10" s="45" t="s">
        <v>40</v>
      </c>
      <c r="B10" s="45">
        <v>6</v>
      </c>
      <c r="C10" s="46" t="s">
        <v>167</v>
      </c>
      <c r="D10" s="47">
        <v>41478</v>
      </c>
      <c r="E10" s="58" t="s">
        <v>51</v>
      </c>
      <c r="F10" s="59">
        <v>18.2</v>
      </c>
      <c r="G10" s="59">
        <v>250593.44</v>
      </c>
      <c r="H10" s="59">
        <f t="shared" si="0"/>
        <v>295700.26</v>
      </c>
      <c r="I10" s="60" t="s">
        <v>11</v>
      </c>
      <c r="J10" s="48">
        <v>466.1</v>
      </c>
      <c r="K10" s="56"/>
    </row>
    <row r="11" spans="1:11" s="48" customFormat="1" ht="17.25" customHeight="1" thickBot="1" x14ac:dyDescent="0.3">
      <c r="A11" s="45" t="s">
        <v>40</v>
      </c>
      <c r="B11" s="45">
        <v>7</v>
      </c>
      <c r="C11" s="46" t="s">
        <v>168</v>
      </c>
      <c r="D11" s="47">
        <v>41465</v>
      </c>
      <c r="E11" s="58" t="s">
        <v>51</v>
      </c>
      <c r="F11" s="59">
        <v>10</v>
      </c>
      <c r="G11" s="59">
        <v>466.1</v>
      </c>
      <c r="H11" s="59">
        <f t="shared" si="0"/>
        <v>550</v>
      </c>
      <c r="I11" s="60" t="s">
        <v>27</v>
      </c>
      <c r="J11" s="48">
        <v>860.0200000000001</v>
      </c>
      <c r="K11" s="56"/>
    </row>
    <row r="12" spans="1:11" s="48" customFormat="1" ht="17.25" customHeight="1" thickBot="1" x14ac:dyDescent="0.3">
      <c r="A12" s="45" t="s">
        <v>40</v>
      </c>
      <c r="B12" s="45">
        <v>8</v>
      </c>
      <c r="C12" s="46" t="s">
        <v>169</v>
      </c>
      <c r="D12" s="47">
        <v>41459</v>
      </c>
      <c r="E12" s="58" t="s">
        <v>51</v>
      </c>
      <c r="F12" s="59">
        <v>12</v>
      </c>
      <c r="G12" s="59">
        <v>466.1</v>
      </c>
      <c r="H12" s="59">
        <f t="shared" si="0"/>
        <v>550</v>
      </c>
      <c r="I12" s="60" t="s">
        <v>23</v>
      </c>
      <c r="J12" s="48">
        <v>860.02</v>
      </c>
      <c r="K12" s="56"/>
    </row>
    <row r="13" spans="1:11" s="48" customFormat="1" ht="17.25" customHeight="1" thickBot="1" x14ac:dyDescent="0.3">
      <c r="A13" s="45" t="s">
        <v>40</v>
      </c>
      <c r="B13" s="45">
        <v>9</v>
      </c>
      <c r="C13" s="46">
        <v>40736128</v>
      </c>
      <c r="D13" s="47">
        <v>41479</v>
      </c>
      <c r="E13" s="58" t="s">
        <v>52</v>
      </c>
      <c r="F13" s="59">
        <v>60</v>
      </c>
      <c r="G13" s="59">
        <v>99008.66</v>
      </c>
      <c r="H13" s="59">
        <f t="shared" si="0"/>
        <v>116830.22</v>
      </c>
      <c r="I13" s="60" t="s">
        <v>26</v>
      </c>
      <c r="J13" s="48">
        <v>860.02</v>
      </c>
      <c r="K13" s="56"/>
    </row>
    <row r="14" spans="1:11" s="48" customFormat="1" ht="17.25" customHeight="1" thickBot="1" x14ac:dyDescent="0.3">
      <c r="A14" s="45" t="s">
        <v>40</v>
      </c>
      <c r="B14" s="45">
        <v>10</v>
      </c>
      <c r="C14" s="46" t="s">
        <v>170</v>
      </c>
      <c r="D14" s="47">
        <v>41485</v>
      </c>
      <c r="E14" s="58" t="s">
        <v>51</v>
      </c>
      <c r="F14" s="59">
        <v>14</v>
      </c>
      <c r="G14" s="59">
        <v>466.1</v>
      </c>
      <c r="H14" s="59">
        <f t="shared" si="0"/>
        <v>550</v>
      </c>
      <c r="I14" s="60" t="s">
        <v>2</v>
      </c>
      <c r="J14" s="48">
        <v>860.02</v>
      </c>
      <c r="K14" s="56"/>
    </row>
    <row r="15" spans="1:11" s="48" customFormat="1" ht="17.25" customHeight="1" thickBot="1" x14ac:dyDescent="0.3">
      <c r="A15" s="45" t="s">
        <v>40</v>
      </c>
      <c r="B15" s="45">
        <v>11</v>
      </c>
      <c r="C15" s="46" t="s">
        <v>171</v>
      </c>
      <c r="D15" s="47">
        <v>41460</v>
      </c>
      <c r="E15" s="58" t="s">
        <v>51</v>
      </c>
      <c r="F15" s="59">
        <v>4</v>
      </c>
      <c r="G15" s="59">
        <v>466.1</v>
      </c>
      <c r="H15" s="59">
        <f t="shared" si="0"/>
        <v>550</v>
      </c>
      <c r="I15" s="60" t="s">
        <v>81</v>
      </c>
      <c r="J15" s="48">
        <v>29626.957999999999</v>
      </c>
      <c r="K15" s="56"/>
    </row>
    <row r="16" spans="1:11" s="48" customFormat="1" ht="17.25" customHeight="1" thickBot="1" x14ac:dyDescent="0.3">
      <c r="A16" s="45" t="s">
        <v>40</v>
      </c>
      <c r="B16" s="45">
        <v>12</v>
      </c>
      <c r="C16" s="46" t="s">
        <v>172</v>
      </c>
      <c r="D16" s="47">
        <v>41457</v>
      </c>
      <c r="E16" s="58" t="s">
        <v>51</v>
      </c>
      <c r="F16" s="59">
        <v>10</v>
      </c>
      <c r="G16" s="59">
        <v>466.1</v>
      </c>
      <c r="H16" s="59">
        <f t="shared" si="0"/>
        <v>550</v>
      </c>
      <c r="I16" s="60" t="s">
        <v>20</v>
      </c>
      <c r="J16" s="48">
        <v>466.1</v>
      </c>
      <c r="K16" s="56"/>
    </row>
    <row r="17" spans="1:11" s="48" customFormat="1" ht="17.25" customHeight="1" thickBot="1" x14ac:dyDescent="0.3">
      <c r="A17" s="45" t="s">
        <v>40</v>
      </c>
      <c r="B17" s="45">
        <v>13</v>
      </c>
      <c r="C17" s="46" t="s">
        <v>173</v>
      </c>
      <c r="D17" s="47">
        <v>41470</v>
      </c>
      <c r="E17" s="58" t="s">
        <v>51</v>
      </c>
      <c r="F17" s="59">
        <v>77</v>
      </c>
      <c r="G17" s="59">
        <v>66221.539999999994</v>
      </c>
      <c r="H17" s="59">
        <f t="shared" si="0"/>
        <v>78141.42</v>
      </c>
      <c r="I17" s="60" t="s">
        <v>4</v>
      </c>
      <c r="J17" s="48">
        <v>1097.0573999999999</v>
      </c>
      <c r="K17" s="56"/>
    </row>
    <row r="18" spans="1:11" s="48" customFormat="1" ht="17.25" customHeight="1" thickBot="1" x14ac:dyDescent="0.3">
      <c r="A18" s="45" t="s">
        <v>40</v>
      </c>
      <c r="B18" s="45">
        <v>14</v>
      </c>
      <c r="C18" s="46" t="s">
        <v>174</v>
      </c>
      <c r="D18" s="47">
        <v>41471</v>
      </c>
      <c r="E18" s="58" t="s">
        <v>51</v>
      </c>
      <c r="F18" s="59">
        <v>10</v>
      </c>
      <c r="G18" s="59">
        <v>466.1</v>
      </c>
      <c r="H18" s="59">
        <f t="shared" si="0"/>
        <v>550</v>
      </c>
      <c r="I18" s="60" t="s">
        <v>12</v>
      </c>
      <c r="J18" s="48">
        <v>466.1</v>
      </c>
      <c r="K18" s="56"/>
    </row>
    <row r="19" spans="1:11" s="48" customFormat="1" ht="17.25" customHeight="1" thickBot="1" x14ac:dyDescent="0.3">
      <c r="A19" s="45" t="s">
        <v>40</v>
      </c>
      <c r="B19" s="45">
        <v>15</v>
      </c>
      <c r="C19" s="46" t="s">
        <v>175</v>
      </c>
      <c r="D19" s="47">
        <v>41470</v>
      </c>
      <c r="E19" s="58" t="s">
        <v>51</v>
      </c>
      <c r="F19" s="59">
        <v>47.5</v>
      </c>
      <c r="G19" s="59">
        <v>86463.74</v>
      </c>
      <c r="H19" s="59">
        <f t="shared" si="0"/>
        <v>102027.21</v>
      </c>
      <c r="I19" s="60" t="s">
        <v>149</v>
      </c>
      <c r="J19" s="48">
        <v>466.1</v>
      </c>
      <c r="K19" s="56"/>
    </row>
    <row r="20" spans="1:11" s="48" customFormat="1" ht="17.25" customHeight="1" thickBot="1" x14ac:dyDescent="0.3">
      <c r="A20" s="45" t="s">
        <v>40</v>
      </c>
      <c r="B20" s="45">
        <v>16</v>
      </c>
      <c r="C20" s="46" t="s">
        <v>176</v>
      </c>
      <c r="D20" s="47">
        <v>41471</v>
      </c>
      <c r="E20" s="58" t="s">
        <v>52</v>
      </c>
      <c r="F20" s="59">
        <v>200</v>
      </c>
      <c r="G20" s="59">
        <v>207559.61</v>
      </c>
      <c r="H20" s="59">
        <f t="shared" si="0"/>
        <v>244920.34</v>
      </c>
      <c r="I20" s="60" t="s">
        <v>16</v>
      </c>
      <c r="J20" s="48">
        <v>466.1</v>
      </c>
      <c r="K20" s="56"/>
    </row>
    <row r="21" spans="1:11" s="48" customFormat="1" ht="17.25" customHeight="1" thickBot="1" x14ac:dyDescent="0.3">
      <c r="A21" s="45" t="s">
        <v>40</v>
      </c>
      <c r="B21" s="45">
        <v>17</v>
      </c>
      <c r="C21" s="46" t="s">
        <v>177</v>
      </c>
      <c r="D21" s="47">
        <v>41465</v>
      </c>
      <c r="E21" s="58" t="s">
        <v>51</v>
      </c>
      <c r="F21" s="59">
        <v>28</v>
      </c>
      <c r="G21" s="59">
        <v>35932.44</v>
      </c>
      <c r="H21" s="59">
        <f t="shared" si="0"/>
        <v>42400.28</v>
      </c>
      <c r="I21" s="60" t="s">
        <v>28</v>
      </c>
      <c r="J21" s="48">
        <v>466.1</v>
      </c>
      <c r="K21" s="56"/>
    </row>
    <row r="22" spans="1:11" s="48" customFormat="1" ht="17.25" customHeight="1" thickBot="1" x14ac:dyDescent="0.3">
      <c r="A22" s="45" t="s">
        <v>40</v>
      </c>
      <c r="B22" s="45">
        <v>18</v>
      </c>
      <c r="C22" s="46" t="s">
        <v>178</v>
      </c>
      <c r="D22" s="47">
        <v>41457</v>
      </c>
      <c r="E22" s="58" t="s">
        <v>51</v>
      </c>
      <c r="F22" s="59">
        <v>15</v>
      </c>
      <c r="G22" s="59">
        <v>466.1</v>
      </c>
      <c r="H22" s="59">
        <f t="shared" si="0"/>
        <v>550</v>
      </c>
      <c r="I22" s="60" t="s">
        <v>17</v>
      </c>
      <c r="J22" s="48">
        <v>466.1</v>
      </c>
      <c r="K22" s="56"/>
    </row>
    <row r="23" spans="1:11" s="48" customFormat="1" ht="17.25" customHeight="1" thickBot="1" x14ac:dyDescent="0.3">
      <c r="A23" s="45" t="s">
        <v>40</v>
      </c>
      <c r="B23" s="45">
        <v>19</v>
      </c>
      <c r="C23" s="46" t="s">
        <v>179</v>
      </c>
      <c r="D23" s="47">
        <v>41467</v>
      </c>
      <c r="E23" s="58" t="s">
        <v>51</v>
      </c>
      <c r="F23" s="59">
        <v>0.75</v>
      </c>
      <c r="G23" s="59">
        <v>466.1</v>
      </c>
      <c r="H23" s="59">
        <f t="shared" si="0"/>
        <v>550</v>
      </c>
      <c r="I23" s="60" t="s">
        <v>145</v>
      </c>
      <c r="J23" s="48">
        <v>466.1</v>
      </c>
      <c r="K23" s="56"/>
    </row>
    <row r="24" spans="1:11" s="48" customFormat="1" ht="17.25" customHeight="1" thickBot="1" x14ac:dyDescent="0.3">
      <c r="A24" s="45" t="s">
        <v>40</v>
      </c>
      <c r="B24" s="45">
        <v>20</v>
      </c>
      <c r="C24" s="46" t="s">
        <v>180</v>
      </c>
      <c r="D24" s="47">
        <v>41457</v>
      </c>
      <c r="E24" s="58" t="s">
        <v>51</v>
      </c>
      <c r="F24" s="59">
        <v>12</v>
      </c>
      <c r="G24" s="59">
        <v>466.1</v>
      </c>
      <c r="H24" s="59">
        <f t="shared" si="0"/>
        <v>550</v>
      </c>
      <c r="I24" s="60" t="s">
        <v>77</v>
      </c>
      <c r="J24" s="48">
        <v>466.1</v>
      </c>
      <c r="K24" s="56"/>
    </row>
    <row r="25" spans="1:11" s="48" customFormat="1" ht="17.25" customHeight="1" thickBot="1" x14ac:dyDescent="0.3">
      <c r="A25" s="45" t="s">
        <v>40</v>
      </c>
      <c r="B25" s="45">
        <v>21</v>
      </c>
      <c r="C25" s="46" t="s">
        <v>181</v>
      </c>
      <c r="D25" s="47">
        <v>41466</v>
      </c>
      <c r="E25" s="58" t="s">
        <v>51</v>
      </c>
      <c r="F25" s="59">
        <v>12</v>
      </c>
      <c r="G25" s="59">
        <v>466.1</v>
      </c>
      <c r="H25" s="59">
        <f t="shared" si="0"/>
        <v>550</v>
      </c>
      <c r="I25" s="60" t="s">
        <v>5</v>
      </c>
      <c r="J25" s="48">
        <v>466.1</v>
      </c>
      <c r="K25" s="56"/>
    </row>
    <row r="26" spans="1:11" s="48" customFormat="1" ht="17.25" customHeight="1" thickBot="1" x14ac:dyDescent="0.3">
      <c r="A26" s="45" t="s">
        <v>40</v>
      </c>
      <c r="B26" s="45">
        <v>22</v>
      </c>
      <c r="C26" s="46" t="s">
        <v>182</v>
      </c>
      <c r="D26" s="47">
        <v>41457</v>
      </c>
      <c r="E26" s="58" t="s">
        <v>51</v>
      </c>
      <c r="F26" s="59">
        <v>14</v>
      </c>
      <c r="G26" s="59">
        <v>466.1</v>
      </c>
      <c r="H26" s="59">
        <f t="shared" si="0"/>
        <v>550</v>
      </c>
      <c r="I26" s="60" t="s">
        <v>23</v>
      </c>
      <c r="J26" s="48">
        <v>466.1</v>
      </c>
      <c r="K26" s="56"/>
    </row>
    <row r="27" spans="1:11" s="48" customFormat="1" ht="17.25" customHeight="1" thickBot="1" x14ac:dyDescent="0.3">
      <c r="A27" s="45" t="s">
        <v>40</v>
      </c>
      <c r="B27" s="45">
        <v>23</v>
      </c>
      <c r="C27" s="46" t="s">
        <v>183</v>
      </c>
      <c r="D27" s="47">
        <v>41458</v>
      </c>
      <c r="E27" s="58" t="s">
        <v>51</v>
      </c>
      <c r="F27" s="59">
        <v>14</v>
      </c>
      <c r="G27" s="59">
        <v>466.1</v>
      </c>
      <c r="H27" s="59">
        <f t="shared" si="0"/>
        <v>550</v>
      </c>
      <c r="I27" s="60" t="s">
        <v>20</v>
      </c>
      <c r="J27" s="48">
        <v>466.1</v>
      </c>
      <c r="K27" s="56"/>
    </row>
    <row r="28" spans="1:11" s="48" customFormat="1" ht="17.25" customHeight="1" thickBot="1" x14ac:dyDescent="0.3">
      <c r="A28" s="45" t="s">
        <v>40</v>
      </c>
      <c r="B28" s="45">
        <v>24</v>
      </c>
      <c r="C28" s="46" t="s">
        <v>184</v>
      </c>
      <c r="D28" s="47">
        <v>41457</v>
      </c>
      <c r="E28" s="58" t="s">
        <v>51</v>
      </c>
      <c r="F28" s="59">
        <v>14</v>
      </c>
      <c r="G28" s="59">
        <v>466.1</v>
      </c>
      <c r="H28" s="59">
        <f t="shared" si="0"/>
        <v>550</v>
      </c>
      <c r="I28" s="60" t="s">
        <v>26</v>
      </c>
      <c r="J28" s="48">
        <v>466.1</v>
      </c>
      <c r="K28" s="56"/>
    </row>
    <row r="29" spans="1:11" s="48" customFormat="1" ht="17.25" customHeight="1" thickBot="1" x14ac:dyDescent="0.3">
      <c r="A29" s="45" t="s">
        <v>40</v>
      </c>
      <c r="B29" s="45">
        <v>25</v>
      </c>
      <c r="C29" s="46" t="s">
        <v>185</v>
      </c>
      <c r="D29" s="47">
        <v>41457</v>
      </c>
      <c r="E29" s="58" t="s">
        <v>51</v>
      </c>
      <c r="F29" s="59">
        <v>12</v>
      </c>
      <c r="G29" s="59">
        <v>466.1</v>
      </c>
      <c r="H29" s="59">
        <f t="shared" si="0"/>
        <v>550</v>
      </c>
      <c r="I29" s="60" t="s">
        <v>26</v>
      </c>
      <c r="J29" s="48">
        <v>466.1</v>
      </c>
      <c r="K29" s="56"/>
    </row>
    <row r="30" spans="1:11" s="48" customFormat="1" ht="17.25" customHeight="1" thickBot="1" x14ac:dyDescent="0.3">
      <c r="A30" s="45" t="s">
        <v>40</v>
      </c>
      <c r="B30" s="45">
        <v>26</v>
      </c>
      <c r="C30" s="46" t="s">
        <v>186</v>
      </c>
      <c r="D30" s="47">
        <v>41457</v>
      </c>
      <c r="E30" s="58" t="s">
        <v>51</v>
      </c>
      <c r="F30" s="59">
        <v>12</v>
      </c>
      <c r="G30" s="59">
        <v>466.1</v>
      </c>
      <c r="H30" s="59">
        <f t="shared" si="0"/>
        <v>550</v>
      </c>
      <c r="I30" s="60" t="s">
        <v>26</v>
      </c>
      <c r="J30" s="48">
        <v>466.1</v>
      </c>
      <c r="K30" s="56"/>
    </row>
    <row r="31" spans="1:11" s="48" customFormat="1" ht="17.25" customHeight="1" thickBot="1" x14ac:dyDescent="0.3">
      <c r="A31" s="45" t="s">
        <v>40</v>
      </c>
      <c r="B31" s="45">
        <v>27</v>
      </c>
      <c r="C31" s="46" t="s">
        <v>187</v>
      </c>
      <c r="D31" s="47">
        <v>41463</v>
      </c>
      <c r="E31" s="58" t="s">
        <v>51</v>
      </c>
      <c r="F31" s="59">
        <v>15</v>
      </c>
      <c r="G31" s="59">
        <v>466.1</v>
      </c>
      <c r="H31" s="59">
        <f t="shared" si="0"/>
        <v>550</v>
      </c>
      <c r="I31" s="60" t="s">
        <v>5</v>
      </c>
      <c r="J31" s="48">
        <v>466.1</v>
      </c>
      <c r="K31" s="56"/>
    </row>
    <row r="32" spans="1:11" s="48" customFormat="1" ht="17.25" customHeight="1" thickBot="1" x14ac:dyDescent="0.3">
      <c r="A32" s="45" t="s">
        <v>40</v>
      </c>
      <c r="B32" s="45">
        <v>28</v>
      </c>
      <c r="C32" s="46" t="s">
        <v>188</v>
      </c>
      <c r="D32" s="47">
        <v>41457</v>
      </c>
      <c r="E32" s="58" t="s">
        <v>51</v>
      </c>
      <c r="F32" s="59">
        <v>15</v>
      </c>
      <c r="G32" s="59">
        <v>466.1</v>
      </c>
      <c r="H32" s="59">
        <f t="shared" si="0"/>
        <v>550</v>
      </c>
      <c r="I32" s="60" t="s">
        <v>55</v>
      </c>
      <c r="J32" s="48">
        <v>466.1</v>
      </c>
      <c r="K32" s="56"/>
    </row>
    <row r="33" spans="1:11" s="48" customFormat="1" ht="17.25" customHeight="1" thickBot="1" x14ac:dyDescent="0.3">
      <c r="A33" s="45" t="s">
        <v>40</v>
      </c>
      <c r="B33" s="45">
        <v>29</v>
      </c>
      <c r="C33" s="46" t="s">
        <v>189</v>
      </c>
      <c r="D33" s="47">
        <v>41457</v>
      </c>
      <c r="E33" s="58" t="s">
        <v>51</v>
      </c>
      <c r="F33" s="59">
        <v>15</v>
      </c>
      <c r="G33" s="59">
        <v>466.1</v>
      </c>
      <c r="H33" s="59">
        <f t="shared" si="0"/>
        <v>550</v>
      </c>
      <c r="I33" s="60" t="s">
        <v>55</v>
      </c>
      <c r="J33" s="48">
        <v>466.1</v>
      </c>
      <c r="K33" s="56"/>
    </row>
    <row r="34" spans="1:11" s="48" customFormat="1" ht="17.25" customHeight="1" thickBot="1" x14ac:dyDescent="0.3">
      <c r="A34" s="45" t="s">
        <v>40</v>
      </c>
      <c r="B34" s="45">
        <v>30</v>
      </c>
      <c r="C34" s="46" t="s">
        <v>190</v>
      </c>
      <c r="D34" s="47">
        <v>41456</v>
      </c>
      <c r="E34" s="58" t="s">
        <v>51</v>
      </c>
      <c r="F34" s="59">
        <v>14</v>
      </c>
      <c r="G34" s="59">
        <v>466.1</v>
      </c>
      <c r="H34" s="59">
        <f t="shared" si="0"/>
        <v>550</v>
      </c>
      <c r="I34" s="60" t="s">
        <v>8</v>
      </c>
      <c r="J34" s="48">
        <v>466.1</v>
      </c>
      <c r="K34" s="56"/>
    </row>
    <row r="35" spans="1:11" s="48" customFormat="1" ht="17.25" customHeight="1" thickBot="1" x14ac:dyDescent="0.3">
      <c r="A35" s="45" t="s">
        <v>40</v>
      </c>
      <c r="B35" s="45">
        <v>31</v>
      </c>
      <c r="C35" s="46" t="s">
        <v>191</v>
      </c>
      <c r="D35" s="47">
        <v>41467</v>
      </c>
      <c r="E35" s="58" t="s">
        <v>51</v>
      </c>
      <c r="F35" s="59">
        <v>0.25</v>
      </c>
      <c r="G35" s="59">
        <v>466.1</v>
      </c>
      <c r="H35" s="59">
        <f t="shared" si="0"/>
        <v>550</v>
      </c>
      <c r="I35" s="60" t="s">
        <v>103</v>
      </c>
      <c r="J35" s="48">
        <v>466.1</v>
      </c>
      <c r="K35" s="56"/>
    </row>
    <row r="36" spans="1:11" s="48" customFormat="1" ht="17.25" customHeight="1" thickBot="1" x14ac:dyDescent="0.3">
      <c r="A36" s="45" t="s">
        <v>40</v>
      </c>
      <c r="B36" s="45">
        <v>32</v>
      </c>
      <c r="C36" s="46" t="s">
        <v>192</v>
      </c>
      <c r="D36" s="47">
        <v>41456</v>
      </c>
      <c r="E36" s="58" t="s">
        <v>51</v>
      </c>
      <c r="F36" s="59">
        <v>8</v>
      </c>
      <c r="G36" s="59">
        <v>466.1</v>
      </c>
      <c r="H36" s="59">
        <f t="shared" si="0"/>
        <v>550</v>
      </c>
      <c r="I36" s="60" t="s">
        <v>58</v>
      </c>
      <c r="J36" s="48">
        <v>466.1</v>
      </c>
      <c r="K36" s="56"/>
    </row>
    <row r="37" spans="1:11" s="48" customFormat="1" ht="17.25" customHeight="1" thickBot="1" x14ac:dyDescent="0.3">
      <c r="A37" s="45" t="s">
        <v>40</v>
      </c>
      <c r="B37" s="45">
        <v>33</v>
      </c>
      <c r="C37" s="46" t="s">
        <v>193</v>
      </c>
      <c r="D37" s="47">
        <v>41457</v>
      </c>
      <c r="E37" s="58" t="s">
        <v>51</v>
      </c>
      <c r="F37" s="59">
        <v>5</v>
      </c>
      <c r="G37" s="59">
        <v>466.1</v>
      </c>
      <c r="H37" s="59">
        <f t="shared" si="0"/>
        <v>550</v>
      </c>
      <c r="I37" s="60" t="s">
        <v>20</v>
      </c>
      <c r="J37" s="48">
        <v>466.1</v>
      </c>
      <c r="K37" s="56"/>
    </row>
    <row r="38" spans="1:11" s="48" customFormat="1" ht="17.25" customHeight="1" thickBot="1" x14ac:dyDescent="0.3">
      <c r="A38" s="45" t="s">
        <v>40</v>
      </c>
      <c r="B38" s="45">
        <v>34</v>
      </c>
      <c r="C38" s="46" t="s">
        <v>194</v>
      </c>
      <c r="D38" s="47">
        <v>41457</v>
      </c>
      <c r="E38" s="58" t="s">
        <v>51</v>
      </c>
      <c r="F38" s="59">
        <v>14.5</v>
      </c>
      <c r="G38" s="59">
        <v>466.1</v>
      </c>
      <c r="H38" s="59">
        <f t="shared" si="0"/>
        <v>550</v>
      </c>
      <c r="I38" s="60" t="s">
        <v>25</v>
      </c>
      <c r="J38" s="48">
        <v>466.1</v>
      </c>
      <c r="K38" s="56"/>
    </row>
    <row r="39" spans="1:11" s="48" customFormat="1" ht="17.25" customHeight="1" thickBot="1" x14ac:dyDescent="0.3">
      <c r="A39" s="45" t="s">
        <v>40</v>
      </c>
      <c r="B39" s="45">
        <v>35</v>
      </c>
      <c r="C39" s="46" t="s">
        <v>195</v>
      </c>
      <c r="D39" s="47">
        <v>41456</v>
      </c>
      <c r="E39" s="58" t="s">
        <v>51</v>
      </c>
      <c r="F39" s="59">
        <v>8</v>
      </c>
      <c r="G39" s="59">
        <v>466.1</v>
      </c>
      <c r="H39" s="59">
        <f t="shared" si="0"/>
        <v>550</v>
      </c>
      <c r="I39" s="60" t="s">
        <v>50</v>
      </c>
      <c r="J39" s="48">
        <v>466.1</v>
      </c>
      <c r="K39" s="56"/>
    </row>
    <row r="40" spans="1:11" s="48" customFormat="1" ht="17.25" customHeight="1" thickBot="1" x14ac:dyDescent="0.3">
      <c r="A40" s="45" t="s">
        <v>40</v>
      </c>
      <c r="B40" s="45">
        <v>36</v>
      </c>
      <c r="C40" s="46" t="s">
        <v>196</v>
      </c>
      <c r="D40" s="47">
        <v>41458</v>
      </c>
      <c r="E40" s="58" t="s">
        <v>51</v>
      </c>
      <c r="F40" s="59">
        <v>10</v>
      </c>
      <c r="G40" s="59">
        <v>466.1</v>
      </c>
      <c r="H40" s="59">
        <f t="shared" si="0"/>
        <v>550</v>
      </c>
      <c r="I40" s="60" t="s">
        <v>27</v>
      </c>
      <c r="J40" s="48">
        <v>466.1</v>
      </c>
      <c r="K40" s="56"/>
    </row>
    <row r="41" spans="1:11" s="48" customFormat="1" ht="17.25" customHeight="1" thickBot="1" x14ac:dyDescent="0.3">
      <c r="A41" s="45" t="s">
        <v>40</v>
      </c>
      <c r="B41" s="45">
        <v>37</v>
      </c>
      <c r="C41" s="46" t="s">
        <v>197</v>
      </c>
      <c r="D41" s="47">
        <v>41458</v>
      </c>
      <c r="E41" s="58" t="s">
        <v>51</v>
      </c>
      <c r="F41" s="59">
        <v>14.5</v>
      </c>
      <c r="G41" s="59">
        <v>466.1</v>
      </c>
      <c r="H41" s="59">
        <f t="shared" si="0"/>
        <v>550</v>
      </c>
      <c r="I41" s="60" t="s">
        <v>25</v>
      </c>
      <c r="J41" s="48">
        <v>466.1</v>
      </c>
      <c r="K41" s="56"/>
    </row>
    <row r="42" spans="1:11" s="48" customFormat="1" ht="17.25" customHeight="1" thickBot="1" x14ac:dyDescent="0.3">
      <c r="A42" s="45" t="s">
        <v>40</v>
      </c>
      <c r="B42" s="45">
        <v>38</v>
      </c>
      <c r="C42" s="46" t="s">
        <v>198</v>
      </c>
      <c r="D42" s="47">
        <v>41457</v>
      </c>
      <c r="E42" s="58" t="s">
        <v>51</v>
      </c>
      <c r="F42" s="59">
        <v>4</v>
      </c>
      <c r="G42" s="59">
        <v>466.1</v>
      </c>
      <c r="H42" s="59">
        <f t="shared" si="0"/>
        <v>550</v>
      </c>
      <c r="I42" s="60" t="s">
        <v>20</v>
      </c>
      <c r="J42" s="48">
        <v>466.1</v>
      </c>
      <c r="K42" s="56"/>
    </row>
    <row r="43" spans="1:11" s="48" customFormat="1" ht="17.25" customHeight="1" thickBot="1" x14ac:dyDescent="0.3">
      <c r="A43" s="45" t="s">
        <v>40</v>
      </c>
      <c r="B43" s="45">
        <v>39</v>
      </c>
      <c r="C43" s="46" t="s">
        <v>199</v>
      </c>
      <c r="D43" s="47">
        <v>41471</v>
      </c>
      <c r="E43" s="58" t="s">
        <v>51</v>
      </c>
      <c r="F43" s="59">
        <v>10</v>
      </c>
      <c r="G43" s="59">
        <v>466.1</v>
      </c>
      <c r="H43" s="59">
        <f t="shared" si="0"/>
        <v>550</v>
      </c>
      <c r="I43" s="60" t="s">
        <v>123</v>
      </c>
      <c r="J43" s="48">
        <v>466.1</v>
      </c>
      <c r="K43" s="56"/>
    </row>
    <row r="44" spans="1:11" s="48" customFormat="1" ht="17.25" customHeight="1" thickBot="1" x14ac:dyDescent="0.3">
      <c r="A44" s="45" t="s">
        <v>40</v>
      </c>
      <c r="B44" s="45">
        <v>40</v>
      </c>
      <c r="C44" s="46" t="s">
        <v>200</v>
      </c>
      <c r="D44" s="47">
        <v>41457</v>
      </c>
      <c r="E44" s="58" t="s">
        <v>51</v>
      </c>
      <c r="F44" s="59">
        <v>10</v>
      </c>
      <c r="G44" s="59">
        <v>466.1</v>
      </c>
      <c r="H44" s="59">
        <f t="shared" si="0"/>
        <v>550</v>
      </c>
      <c r="I44" s="60" t="s">
        <v>20</v>
      </c>
      <c r="J44" s="48">
        <v>466.1</v>
      </c>
      <c r="K44" s="56"/>
    </row>
    <row r="45" spans="1:11" s="48" customFormat="1" ht="17.25" customHeight="1" thickBot="1" x14ac:dyDescent="0.3">
      <c r="A45" s="45" t="s">
        <v>40</v>
      </c>
      <c r="B45" s="45">
        <v>41</v>
      </c>
      <c r="C45" s="46" t="s">
        <v>201</v>
      </c>
      <c r="D45" s="47">
        <v>41457</v>
      </c>
      <c r="E45" s="58" t="s">
        <v>51</v>
      </c>
      <c r="F45" s="59">
        <v>14</v>
      </c>
      <c r="G45" s="59">
        <v>466.1</v>
      </c>
      <c r="H45" s="59">
        <f t="shared" si="0"/>
        <v>550</v>
      </c>
      <c r="I45" s="60" t="s">
        <v>28</v>
      </c>
      <c r="J45" s="48">
        <v>466.1</v>
      </c>
      <c r="K45" s="56"/>
    </row>
    <row r="46" spans="1:11" s="48" customFormat="1" ht="17.25" customHeight="1" thickBot="1" x14ac:dyDescent="0.3">
      <c r="A46" s="45" t="s">
        <v>40</v>
      </c>
      <c r="B46" s="45">
        <v>42</v>
      </c>
      <c r="C46" s="46" t="s">
        <v>202</v>
      </c>
      <c r="D46" s="47">
        <v>41458</v>
      </c>
      <c r="E46" s="58" t="s">
        <v>51</v>
      </c>
      <c r="F46" s="59">
        <v>14</v>
      </c>
      <c r="G46" s="59">
        <v>466.1</v>
      </c>
      <c r="H46" s="59">
        <f t="shared" si="0"/>
        <v>550</v>
      </c>
      <c r="I46" s="60" t="s">
        <v>2</v>
      </c>
      <c r="J46" s="48">
        <v>860.02</v>
      </c>
      <c r="K46" s="56"/>
    </row>
    <row r="47" spans="1:11" s="48" customFormat="1" ht="17.25" customHeight="1" thickBot="1" x14ac:dyDescent="0.3">
      <c r="A47" s="45" t="s">
        <v>40</v>
      </c>
      <c r="B47" s="45">
        <v>43</v>
      </c>
      <c r="C47" s="46" t="s">
        <v>203</v>
      </c>
      <c r="D47" s="47">
        <v>41457</v>
      </c>
      <c r="E47" s="58" t="s">
        <v>51</v>
      </c>
      <c r="F47" s="59">
        <v>14</v>
      </c>
      <c r="G47" s="59">
        <v>466.1</v>
      </c>
      <c r="H47" s="59">
        <f t="shared" si="0"/>
        <v>550</v>
      </c>
      <c r="I47" s="60" t="s">
        <v>26</v>
      </c>
      <c r="J47" s="48">
        <v>466.1</v>
      </c>
      <c r="K47" s="56"/>
    </row>
    <row r="48" spans="1:11" s="48" customFormat="1" ht="17.25" customHeight="1" thickBot="1" x14ac:dyDescent="0.3">
      <c r="A48" s="45" t="s">
        <v>40</v>
      </c>
      <c r="B48" s="45">
        <v>44</v>
      </c>
      <c r="C48" s="46" t="s">
        <v>204</v>
      </c>
      <c r="D48" s="47">
        <v>41457</v>
      </c>
      <c r="E48" s="58" t="s">
        <v>51</v>
      </c>
      <c r="F48" s="59">
        <v>5</v>
      </c>
      <c r="G48" s="59">
        <v>466.1</v>
      </c>
      <c r="H48" s="59">
        <f t="shared" si="0"/>
        <v>550</v>
      </c>
      <c r="I48" s="60" t="s">
        <v>20</v>
      </c>
      <c r="J48" s="48">
        <v>466.1</v>
      </c>
      <c r="K48" s="56"/>
    </row>
    <row r="49" spans="1:11" s="48" customFormat="1" ht="17.25" customHeight="1" thickBot="1" x14ac:dyDescent="0.3">
      <c r="A49" s="45" t="s">
        <v>40</v>
      </c>
      <c r="B49" s="45">
        <v>45</v>
      </c>
      <c r="C49" s="46" t="s">
        <v>205</v>
      </c>
      <c r="D49" s="47">
        <v>41463</v>
      </c>
      <c r="E49" s="58" t="s">
        <v>51</v>
      </c>
      <c r="F49" s="59">
        <v>14.5</v>
      </c>
      <c r="G49" s="59">
        <v>466.1</v>
      </c>
      <c r="H49" s="59">
        <f t="shared" si="0"/>
        <v>550</v>
      </c>
      <c r="I49" s="60" t="s">
        <v>72</v>
      </c>
      <c r="J49" s="48">
        <v>466.1</v>
      </c>
      <c r="K49" s="56"/>
    </row>
    <row r="50" spans="1:11" s="48" customFormat="1" ht="17.25" customHeight="1" thickBot="1" x14ac:dyDescent="0.3">
      <c r="A50" s="45" t="s">
        <v>40</v>
      </c>
      <c r="B50" s="45">
        <v>46</v>
      </c>
      <c r="C50" s="46" t="s">
        <v>206</v>
      </c>
      <c r="D50" s="47">
        <v>41470</v>
      </c>
      <c r="E50" s="58" t="s">
        <v>51</v>
      </c>
      <c r="F50" s="59">
        <v>15</v>
      </c>
      <c r="G50" s="59">
        <v>466.1</v>
      </c>
      <c r="H50" s="59">
        <f t="shared" si="0"/>
        <v>550</v>
      </c>
      <c r="I50" s="60" t="s">
        <v>27</v>
      </c>
      <c r="J50" s="48">
        <v>466.1</v>
      </c>
      <c r="K50" s="56"/>
    </row>
    <row r="51" spans="1:11" s="48" customFormat="1" ht="17.25" customHeight="1" thickBot="1" x14ac:dyDescent="0.3">
      <c r="A51" s="45" t="s">
        <v>40</v>
      </c>
      <c r="B51" s="45">
        <v>47</v>
      </c>
      <c r="C51" s="46" t="s">
        <v>207</v>
      </c>
      <c r="D51" s="47">
        <v>41460</v>
      </c>
      <c r="E51" s="58" t="s">
        <v>51</v>
      </c>
      <c r="F51" s="59">
        <v>9</v>
      </c>
      <c r="G51" s="59">
        <v>466.1</v>
      </c>
      <c r="H51" s="59">
        <f t="shared" si="0"/>
        <v>550</v>
      </c>
      <c r="I51" s="60" t="s">
        <v>7</v>
      </c>
      <c r="J51" s="48">
        <v>466.1</v>
      </c>
      <c r="K51" s="56"/>
    </row>
    <row r="52" spans="1:11" s="48" customFormat="1" ht="17.25" customHeight="1" thickBot="1" x14ac:dyDescent="0.3">
      <c r="A52" s="45" t="s">
        <v>40</v>
      </c>
      <c r="B52" s="45">
        <v>48</v>
      </c>
      <c r="C52" s="46" t="s">
        <v>208</v>
      </c>
      <c r="D52" s="47">
        <v>41464</v>
      </c>
      <c r="E52" s="58" t="s">
        <v>51</v>
      </c>
      <c r="F52" s="59">
        <v>14</v>
      </c>
      <c r="G52" s="59">
        <v>466.1</v>
      </c>
      <c r="H52" s="59">
        <f t="shared" si="0"/>
        <v>550</v>
      </c>
      <c r="I52" s="60" t="s">
        <v>9</v>
      </c>
      <c r="J52" s="48">
        <v>466.1</v>
      </c>
      <c r="K52" s="56"/>
    </row>
    <row r="53" spans="1:11" s="48" customFormat="1" ht="17.25" customHeight="1" thickBot="1" x14ac:dyDescent="0.3">
      <c r="A53" s="45" t="s">
        <v>40</v>
      </c>
      <c r="B53" s="45">
        <v>49</v>
      </c>
      <c r="C53" s="46" t="s">
        <v>209</v>
      </c>
      <c r="D53" s="47">
        <v>41466</v>
      </c>
      <c r="E53" s="58" t="s">
        <v>51</v>
      </c>
      <c r="F53" s="59">
        <v>10</v>
      </c>
      <c r="G53" s="59">
        <v>466.1</v>
      </c>
      <c r="H53" s="59">
        <f t="shared" si="0"/>
        <v>550</v>
      </c>
      <c r="I53" s="60" t="s">
        <v>9</v>
      </c>
      <c r="J53" s="48">
        <v>466.1</v>
      </c>
      <c r="K53" s="56"/>
    </row>
    <row r="54" spans="1:11" s="48" customFormat="1" ht="17.25" customHeight="1" thickBot="1" x14ac:dyDescent="0.3">
      <c r="A54" s="45" t="s">
        <v>40</v>
      </c>
      <c r="B54" s="45">
        <v>50</v>
      </c>
      <c r="C54" s="46" t="s">
        <v>210</v>
      </c>
      <c r="D54" s="47">
        <v>41466</v>
      </c>
      <c r="E54" s="58" t="s">
        <v>51</v>
      </c>
      <c r="F54" s="59">
        <v>10</v>
      </c>
      <c r="G54" s="59">
        <v>466.1</v>
      </c>
      <c r="H54" s="59">
        <f t="shared" si="0"/>
        <v>550</v>
      </c>
      <c r="I54" s="60" t="s">
        <v>9</v>
      </c>
      <c r="J54" s="48">
        <v>466.1</v>
      </c>
      <c r="K54" s="56"/>
    </row>
    <row r="55" spans="1:11" s="48" customFormat="1" ht="17.25" customHeight="1" thickBot="1" x14ac:dyDescent="0.3">
      <c r="A55" s="45" t="s">
        <v>40</v>
      </c>
      <c r="B55" s="45">
        <v>51</v>
      </c>
      <c r="C55" s="46" t="s">
        <v>211</v>
      </c>
      <c r="D55" s="47">
        <v>41471</v>
      </c>
      <c r="E55" s="58" t="s">
        <v>51</v>
      </c>
      <c r="F55" s="59">
        <v>12</v>
      </c>
      <c r="G55" s="59">
        <v>466.1</v>
      </c>
      <c r="H55" s="59">
        <f t="shared" si="0"/>
        <v>550</v>
      </c>
      <c r="I55" s="60" t="s">
        <v>11</v>
      </c>
      <c r="J55" s="48">
        <v>466.1</v>
      </c>
      <c r="K55" s="56"/>
    </row>
    <row r="56" spans="1:11" s="48" customFormat="1" ht="17.25" customHeight="1" thickBot="1" x14ac:dyDescent="0.3">
      <c r="A56" s="45" t="s">
        <v>40</v>
      </c>
      <c r="B56" s="45">
        <v>52</v>
      </c>
      <c r="C56" s="46" t="s">
        <v>212</v>
      </c>
      <c r="D56" s="47">
        <v>41466</v>
      </c>
      <c r="E56" s="58" t="s">
        <v>51</v>
      </c>
      <c r="F56" s="59">
        <v>6</v>
      </c>
      <c r="G56" s="59">
        <v>466.1</v>
      </c>
      <c r="H56" s="59">
        <f t="shared" si="0"/>
        <v>550</v>
      </c>
      <c r="I56" s="60" t="s">
        <v>58</v>
      </c>
      <c r="J56" s="48">
        <v>466.1</v>
      </c>
      <c r="K56" s="56"/>
    </row>
    <row r="57" spans="1:11" s="48" customFormat="1" ht="17.25" customHeight="1" thickBot="1" x14ac:dyDescent="0.3">
      <c r="A57" s="45" t="s">
        <v>40</v>
      </c>
      <c r="B57" s="45">
        <v>53</v>
      </c>
      <c r="C57" s="46" t="s">
        <v>213</v>
      </c>
      <c r="D57" s="47">
        <v>41465</v>
      </c>
      <c r="E57" s="58" t="s">
        <v>51</v>
      </c>
      <c r="F57" s="59">
        <v>1.1000000000000001</v>
      </c>
      <c r="G57" s="59">
        <v>466.1</v>
      </c>
      <c r="H57" s="59">
        <f t="shared" si="0"/>
        <v>550</v>
      </c>
      <c r="I57" s="60" t="s">
        <v>13</v>
      </c>
      <c r="J57" s="48">
        <v>466.1</v>
      </c>
      <c r="K57" s="56"/>
    </row>
    <row r="58" spans="1:11" s="48" customFormat="1" ht="17.25" customHeight="1" thickBot="1" x14ac:dyDescent="0.3">
      <c r="A58" s="45" t="s">
        <v>40</v>
      </c>
      <c r="B58" s="45">
        <v>54</v>
      </c>
      <c r="C58" s="46" t="s">
        <v>214</v>
      </c>
      <c r="D58" s="47">
        <v>41466</v>
      </c>
      <c r="E58" s="58" t="s">
        <v>51</v>
      </c>
      <c r="F58" s="59">
        <v>7</v>
      </c>
      <c r="G58" s="59">
        <v>466.1</v>
      </c>
      <c r="H58" s="59">
        <f t="shared" si="0"/>
        <v>550</v>
      </c>
      <c r="I58" s="60" t="s">
        <v>58</v>
      </c>
      <c r="J58" s="48">
        <v>466.1</v>
      </c>
      <c r="K58" s="56"/>
    </row>
    <row r="59" spans="1:11" s="48" customFormat="1" ht="17.25" customHeight="1" thickBot="1" x14ac:dyDescent="0.3">
      <c r="A59" s="45" t="s">
        <v>40</v>
      </c>
      <c r="B59" s="45">
        <v>55</v>
      </c>
      <c r="C59" s="46" t="s">
        <v>215</v>
      </c>
      <c r="D59" s="47">
        <v>41466</v>
      </c>
      <c r="E59" s="58" t="s">
        <v>51</v>
      </c>
      <c r="F59" s="59">
        <v>2</v>
      </c>
      <c r="G59" s="59">
        <v>466.1</v>
      </c>
      <c r="H59" s="59">
        <f t="shared" si="0"/>
        <v>550</v>
      </c>
      <c r="I59" s="60" t="s">
        <v>58</v>
      </c>
      <c r="J59" s="48">
        <v>466.1</v>
      </c>
      <c r="K59" s="56"/>
    </row>
    <row r="60" spans="1:11" s="48" customFormat="1" ht="17.25" customHeight="1" thickBot="1" x14ac:dyDescent="0.3">
      <c r="A60" s="45" t="s">
        <v>40</v>
      </c>
      <c r="B60" s="45">
        <v>56</v>
      </c>
      <c r="C60" s="46" t="s">
        <v>216</v>
      </c>
      <c r="D60" s="47">
        <v>41459</v>
      </c>
      <c r="E60" s="58" t="s">
        <v>51</v>
      </c>
      <c r="F60" s="59">
        <v>25.4</v>
      </c>
      <c r="G60" s="59">
        <v>21844.51</v>
      </c>
      <c r="H60" s="59">
        <f t="shared" si="0"/>
        <v>25776.52</v>
      </c>
      <c r="I60" s="60" t="s">
        <v>148</v>
      </c>
      <c r="J60" s="48">
        <v>466.1</v>
      </c>
      <c r="K60" s="56"/>
    </row>
    <row r="61" spans="1:11" s="48" customFormat="1" ht="17.25" customHeight="1" thickBot="1" x14ac:dyDescent="0.3">
      <c r="A61" s="45" t="s">
        <v>40</v>
      </c>
      <c r="B61" s="45">
        <v>57</v>
      </c>
      <c r="C61" s="46" t="s">
        <v>217</v>
      </c>
      <c r="D61" s="47">
        <v>41456</v>
      </c>
      <c r="E61" s="58" t="s">
        <v>51</v>
      </c>
      <c r="F61" s="59">
        <v>3</v>
      </c>
      <c r="G61" s="59">
        <v>466.1</v>
      </c>
      <c r="H61" s="59">
        <f t="shared" si="0"/>
        <v>550</v>
      </c>
      <c r="I61" s="60" t="s">
        <v>57</v>
      </c>
      <c r="J61" s="48">
        <v>466.1</v>
      </c>
      <c r="K61" s="56"/>
    </row>
    <row r="62" spans="1:11" s="48" customFormat="1" ht="17.25" customHeight="1" thickBot="1" x14ac:dyDescent="0.3">
      <c r="A62" s="45" t="s">
        <v>40</v>
      </c>
      <c r="B62" s="45">
        <v>58</v>
      </c>
      <c r="C62" s="46" t="s">
        <v>218</v>
      </c>
      <c r="D62" s="47">
        <v>41458</v>
      </c>
      <c r="E62" s="58" t="s">
        <v>51</v>
      </c>
      <c r="F62" s="59">
        <v>14</v>
      </c>
      <c r="G62" s="59">
        <v>466.1</v>
      </c>
      <c r="H62" s="59">
        <f t="shared" si="0"/>
        <v>550</v>
      </c>
      <c r="I62" s="60" t="s">
        <v>26</v>
      </c>
      <c r="J62" s="48">
        <v>466.1</v>
      </c>
      <c r="K62" s="56"/>
    </row>
    <row r="63" spans="1:11" s="48" customFormat="1" ht="17.25" customHeight="1" thickBot="1" x14ac:dyDescent="0.3">
      <c r="A63" s="45" t="s">
        <v>40</v>
      </c>
      <c r="B63" s="45">
        <v>59</v>
      </c>
      <c r="C63" s="46" t="s">
        <v>219</v>
      </c>
      <c r="D63" s="47">
        <v>41458</v>
      </c>
      <c r="E63" s="58" t="s">
        <v>51</v>
      </c>
      <c r="F63" s="59">
        <v>14</v>
      </c>
      <c r="G63" s="59">
        <v>466.1</v>
      </c>
      <c r="H63" s="59">
        <f t="shared" si="0"/>
        <v>550</v>
      </c>
      <c r="I63" s="60" t="s">
        <v>2</v>
      </c>
      <c r="J63" s="48">
        <v>466.1</v>
      </c>
      <c r="K63" s="56"/>
    </row>
    <row r="64" spans="1:11" s="48" customFormat="1" ht="17.25" customHeight="1" thickBot="1" x14ac:dyDescent="0.3">
      <c r="A64" s="45" t="s">
        <v>40</v>
      </c>
      <c r="B64" s="45">
        <v>60</v>
      </c>
      <c r="C64" s="46" t="s">
        <v>220</v>
      </c>
      <c r="D64" s="47">
        <v>41457</v>
      </c>
      <c r="E64" s="58" t="s">
        <v>51</v>
      </c>
      <c r="F64" s="59">
        <v>14</v>
      </c>
      <c r="G64" s="59">
        <v>466.1</v>
      </c>
      <c r="H64" s="59">
        <f t="shared" si="0"/>
        <v>550</v>
      </c>
      <c r="I64" s="60" t="s">
        <v>2</v>
      </c>
      <c r="J64" s="48">
        <v>466.1</v>
      </c>
      <c r="K64" s="56"/>
    </row>
    <row r="65" spans="1:11" s="48" customFormat="1" ht="17.25" customHeight="1" thickBot="1" x14ac:dyDescent="0.3">
      <c r="A65" s="45" t="s">
        <v>40</v>
      </c>
      <c r="B65" s="45">
        <v>61</v>
      </c>
      <c r="C65" s="46" t="s">
        <v>221</v>
      </c>
      <c r="D65" s="47">
        <v>41460</v>
      </c>
      <c r="E65" s="58" t="s">
        <v>51</v>
      </c>
      <c r="F65" s="59">
        <v>14.5</v>
      </c>
      <c r="G65" s="59">
        <v>466.1</v>
      </c>
      <c r="H65" s="59">
        <f t="shared" si="0"/>
        <v>550</v>
      </c>
      <c r="I65" s="60" t="s">
        <v>2</v>
      </c>
      <c r="J65" s="48">
        <v>466.1</v>
      </c>
      <c r="K65" s="56"/>
    </row>
    <row r="66" spans="1:11" s="48" customFormat="1" ht="17.25" customHeight="1" thickBot="1" x14ac:dyDescent="0.3">
      <c r="A66" s="45" t="s">
        <v>40</v>
      </c>
      <c r="B66" s="45">
        <v>62</v>
      </c>
      <c r="C66" s="46" t="s">
        <v>222</v>
      </c>
      <c r="D66" s="47">
        <v>41457</v>
      </c>
      <c r="E66" s="58" t="s">
        <v>51</v>
      </c>
      <c r="F66" s="59">
        <v>14</v>
      </c>
      <c r="G66" s="59">
        <v>466.1</v>
      </c>
      <c r="H66" s="59">
        <f t="shared" si="0"/>
        <v>550</v>
      </c>
      <c r="I66" s="60" t="s">
        <v>2</v>
      </c>
      <c r="J66" s="48">
        <v>466.1</v>
      </c>
      <c r="K66" s="56"/>
    </row>
    <row r="67" spans="1:11" s="48" customFormat="1" ht="17.25" customHeight="1" thickBot="1" x14ac:dyDescent="0.3">
      <c r="A67" s="45" t="s">
        <v>40</v>
      </c>
      <c r="B67" s="45">
        <v>63</v>
      </c>
      <c r="C67" s="46" t="s">
        <v>223</v>
      </c>
      <c r="D67" s="47">
        <v>41457</v>
      </c>
      <c r="E67" s="58" t="s">
        <v>51</v>
      </c>
      <c r="F67" s="59">
        <v>14</v>
      </c>
      <c r="G67" s="59">
        <v>466.1</v>
      </c>
      <c r="H67" s="59">
        <f t="shared" si="0"/>
        <v>550</v>
      </c>
      <c r="I67" s="60" t="s">
        <v>2</v>
      </c>
      <c r="J67" s="48">
        <v>466.1</v>
      </c>
      <c r="K67" s="56"/>
    </row>
    <row r="68" spans="1:11" s="48" customFormat="1" ht="17.25" customHeight="1" thickBot="1" x14ac:dyDescent="0.3">
      <c r="A68" s="45" t="s">
        <v>40</v>
      </c>
      <c r="B68" s="45">
        <v>64</v>
      </c>
      <c r="C68" s="46" t="s">
        <v>224</v>
      </c>
      <c r="D68" s="47">
        <v>41458</v>
      </c>
      <c r="E68" s="58" t="s">
        <v>51</v>
      </c>
      <c r="F68" s="59">
        <v>5</v>
      </c>
      <c r="G68" s="59">
        <v>466.1</v>
      </c>
      <c r="H68" s="59">
        <f t="shared" si="0"/>
        <v>550</v>
      </c>
      <c r="I68" s="60" t="s">
        <v>69</v>
      </c>
      <c r="J68" s="48">
        <v>466.1</v>
      </c>
      <c r="K68" s="56"/>
    </row>
    <row r="69" spans="1:11" s="48" customFormat="1" ht="17.25" customHeight="1" thickBot="1" x14ac:dyDescent="0.3">
      <c r="A69" s="45" t="s">
        <v>40</v>
      </c>
      <c r="B69" s="45">
        <v>65</v>
      </c>
      <c r="C69" s="46" t="s">
        <v>225</v>
      </c>
      <c r="D69" s="47">
        <v>41458</v>
      </c>
      <c r="E69" s="58" t="s">
        <v>51</v>
      </c>
      <c r="F69" s="59">
        <v>14</v>
      </c>
      <c r="G69" s="59">
        <v>466.1</v>
      </c>
      <c r="H69" s="59">
        <f t="shared" si="0"/>
        <v>550</v>
      </c>
      <c r="I69" s="60" t="s">
        <v>26</v>
      </c>
      <c r="J69" s="48">
        <v>466.1</v>
      </c>
      <c r="K69" s="56"/>
    </row>
    <row r="70" spans="1:11" s="48" customFormat="1" ht="17.25" customHeight="1" thickBot="1" x14ac:dyDescent="0.3">
      <c r="A70" s="45" t="s">
        <v>40</v>
      </c>
      <c r="B70" s="45">
        <v>66</v>
      </c>
      <c r="C70" s="46" t="s">
        <v>226</v>
      </c>
      <c r="D70" s="47">
        <v>41460</v>
      </c>
      <c r="E70" s="58" t="s">
        <v>51</v>
      </c>
      <c r="F70" s="59">
        <v>7.5</v>
      </c>
      <c r="G70" s="59">
        <v>466.1</v>
      </c>
      <c r="H70" s="59">
        <f t="shared" ref="H70:H129" si="1">ROUND((G70*1.18),2)</f>
        <v>550</v>
      </c>
      <c r="I70" s="60" t="s">
        <v>20</v>
      </c>
      <c r="J70" s="48">
        <v>466.1</v>
      </c>
      <c r="K70" s="56"/>
    </row>
    <row r="71" spans="1:11" s="48" customFormat="1" ht="17.25" customHeight="1" thickBot="1" x14ac:dyDescent="0.3">
      <c r="A71" s="45" t="s">
        <v>40</v>
      </c>
      <c r="B71" s="45">
        <v>67</v>
      </c>
      <c r="C71" s="46" t="s">
        <v>227</v>
      </c>
      <c r="D71" s="47">
        <v>41485</v>
      </c>
      <c r="E71" s="58" t="s">
        <v>51</v>
      </c>
      <c r="F71" s="59">
        <v>12</v>
      </c>
      <c r="G71" s="59">
        <v>466.1</v>
      </c>
      <c r="H71" s="59">
        <f t="shared" si="1"/>
        <v>550</v>
      </c>
      <c r="I71" s="60" t="s">
        <v>8</v>
      </c>
      <c r="J71" s="48">
        <v>466.1</v>
      </c>
      <c r="K71" s="56"/>
    </row>
    <row r="72" spans="1:11" s="48" customFormat="1" ht="17.25" customHeight="1" thickBot="1" x14ac:dyDescent="0.3">
      <c r="A72" s="45" t="s">
        <v>40</v>
      </c>
      <c r="B72" s="45">
        <v>68</v>
      </c>
      <c r="C72" s="46" t="s">
        <v>228</v>
      </c>
      <c r="D72" s="47">
        <v>41479</v>
      </c>
      <c r="E72" s="58" t="s">
        <v>52</v>
      </c>
      <c r="F72" s="59">
        <v>230</v>
      </c>
      <c r="G72" s="59">
        <v>2046460.75</v>
      </c>
      <c r="H72" s="59">
        <f t="shared" si="1"/>
        <v>2414823.69</v>
      </c>
      <c r="I72" s="60" t="s">
        <v>104</v>
      </c>
      <c r="J72" s="48">
        <v>466.1</v>
      </c>
      <c r="K72" s="56"/>
    </row>
    <row r="73" spans="1:11" s="48" customFormat="1" ht="17.25" customHeight="1" thickBot="1" x14ac:dyDescent="0.3">
      <c r="A73" s="45" t="s">
        <v>40</v>
      </c>
      <c r="B73" s="45">
        <v>69</v>
      </c>
      <c r="C73" s="46" t="s">
        <v>229</v>
      </c>
      <c r="D73" s="47">
        <v>41463</v>
      </c>
      <c r="E73" s="58" t="s">
        <v>51</v>
      </c>
      <c r="F73" s="59">
        <v>14</v>
      </c>
      <c r="G73" s="59">
        <v>466.1</v>
      </c>
      <c r="H73" s="59">
        <f t="shared" si="1"/>
        <v>550</v>
      </c>
      <c r="I73" s="60" t="s">
        <v>23</v>
      </c>
      <c r="J73" s="48">
        <v>466.1</v>
      </c>
      <c r="K73" s="56"/>
    </row>
    <row r="74" spans="1:11" s="48" customFormat="1" ht="17.25" customHeight="1" thickBot="1" x14ac:dyDescent="0.3">
      <c r="A74" s="45" t="s">
        <v>40</v>
      </c>
      <c r="B74" s="45">
        <v>70</v>
      </c>
      <c r="C74" s="46" t="s">
        <v>230</v>
      </c>
      <c r="D74" s="47">
        <v>41470</v>
      </c>
      <c r="E74" s="58" t="s">
        <v>51</v>
      </c>
      <c r="F74" s="59">
        <v>14</v>
      </c>
      <c r="G74" s="59">
        <v>466.1</v>
      </c>
      <c r="H74" s="59">
        <f t="shared" si="1"/>
        <v>550</v>
      </c>
      <c r="I74" s="60" t="s">
        <v>2</v>
      </c>
      <c r="J74" s="48">
        <v>466.1</v>
      </c>
      <c r="K74" s="56"/>
    </row>
    <row r="75" spans="1:11" s="48" customFormat="1" ht="17.25" customHeight="1" thickBot="1" x14ac:dyDescent="0.3">
      <c r="A75" s="45" t="s">
        <v>40</v>
      </c>
      <c r="B75" s="45">
        <v>71</v>
      </c>
      <c r="C75" s="46" t="s">
        <v>231</v>
      </c>
      <c r="D75" s="47">
        <v>41456</v>
      </c>
      <c r="E75" s="58" t="s">
        <v>97</v>
      </c>
      <c r="F75" s="59">
        <v>15</v>
      </c>
      <c r="G75" s="59">
        <v>466.1</v>
      </c>
      <c r="H75" s="59">
        <f t="shared" si="1"/>
        <v>550</v>
      </c>
      <c r="I75" s="60" t="s">
        <v>21</v>
      </c>
      <c r="J75" s="48">
        <v>466.1</v>
      </c>
      <c r="K75" s="56"/>
    </row>
    <row r="76" spans="1:11" s="48" customFormat="1" ht="17.25" customHeight="1" thickBot="1" x14ac:dyDescent="0.3">
      <c r="A76" s="45" t="s">
        <v>40</v>
      </c>
      <c r="B76" s="45">
        <v>72</v>
      </c>
      <c r="C76" s="46" t="s">
        <v>232</v>
      </c>
      <c r="D76" s="47">
        <v>41459</v>
      </c>
      <c r="E76" s="58" t="s">
        <v>51</v>
      </c>
      <c r="F76" s="59">
        <v>5</v>
      </c>
      <c r="G76" s="59">
        <v>466.1</v>
      </c>
      <c r="H76" s="59">
        <f t="shared" si="1"/>
        <v>550</v>
      </c>
      <c r="I76" s="60" t="s">
        <v>26</v>
      </c>
      <c r="J76" s="48">
        <v>466.1</v>
      </c>
      <c r="K76" s="56"/>
    </row>
    <row r="77" spans="1:11" s="48" customFormat="1" ht="17.25" customHeight="1" thickBot="1" x14ac:dyDescent="0.3">
      <c r="A77" s="45" t="s">
        <v>40</v>
      </c>
      <c r="B77" s="45">
        <v>73</v>
      </c>
      <c r="C77" s="46" t="s">
        <v>233</v>
      </c>
      <c r="D77" s="47">
        <v>41465</v>
      </c>
      <c r="E77" s="58" t="s">
        <v>51</v>
      </c>
      <c r="F77" s="59">
        <v>14</v>
      </c>
      <c r="G77" s="59">
        <v>466.1</v>
      </c>
      <c r="H77" s="59">
        <f t="shared" si="1"/>
        <v>550</v>
      </c>
      <c r="I77" s="60" t="s">
        <v>2</v>
      </c>
      <c r="J77" s="48">
        <v>466.1</v>
      </c>
      <c r="K77" s="56"/>
    </row>
    <row r="78" spans="1:11" s="48" customFormat="1" ht="17.25" customHeight="1" thickBot="1" x14ac:dyDescent="0.3">
      <c r="A78" s="45" t="s">
        <v>40</v>
      </c>
      <c r="B78" s="45">
        <v>74</v>
      </c>
      <c r="C78" s="46" t="s">
        <v>234</v>
      </c>
      <c r="D78" s="47">
        <v>41477</v>
      </c>
      <c r="E78" s="58" t="s">
        <v>51</v>
      </c>
      <c r="F78" s="59">
        <v>14</v>
      </c>
      <c r="G78" s="59">
        <v>466.1</v>
      </c>
      <c r="H78" s="59">
        <f t="shared" si="1"/>
        <v>550</v>
      </c>
      <c r="I78" s="60" t="s">
        <v>28</v>
      </c>
      <c r="J78" s="48">
        <v>466.1</v>
      </c>
      <c r="K78" s="56"/>
    </row>
    <row r="79" spans="1:11" s="48" customFormat="1" ht="17.25" customHeight="1" thickBot="1" x14ac:dyDescent="0.3">
      <c r="A79" s="45" t="s">
        <v>40</v>
      </c>
      <c r="B79" s="45">
        <v>75</v>
      </c>
      <c r="C79" s="46" t="s">
        <v>235</v>
      </c>
      <c r="D79" s="47">
        <v>41465</v>
      </c>
      <c r="E79" s="58" t="s">
        <v>51</v>
      </c>
      <c r="F79" s="59">
        <v>1.5</v>
      </c>
      <c r="G79" s="59">
        <v>466.1</v>
      </c>
      <c r="H79" s="59">
        <f t="shared" si="1"/>
        <v>550</v>
      </c>
      <c r="I79" s="60" t="s">
        <v>20</v>
      </c>
      <c r="J79" s="48">
        <v>466.1</v>
      </c>
      <c r="K79" s="56"/>
    </row>
    <row r="80" spans="1:11" s="48" customFormat="1" ht="17.25" customHeight="1" thickBot="1" x14ac:dyDescent="0.3">
      <c r="A80" s="45" t="s">
        <v>40</v>
      </c>
      <c r="B80" s="45">
        <v>76</v>
      </c>
      <c r="C80" s="46" t="s">
        <v>236</v>
      </c>
      <c r="D80" s="47">
        <v>41465</v>
      </c>
      <c r="E80" s="58" t="s">
        <v>51</v>
      </c>
      <c r="F80" s="59">
        <v>14</v>
      </c>
      <c r="G80" s="59">
        <v>466.1</v>
      </c>
      <c r="H80" s="59">
        <f t="shared" si="1"/>
        <v>550</v>
      </c>
      <c r="I80" s="60" t="s">
        <v>2</v>
      </c>
      <c r="J80" s="48">
        <v>466.1</v>
      </c>
      <c r="K80" s="56"/>
    </row>
    <row r="81" spans="1:11" s="48" customFormat="1" ht="17.25" customHeight="1" thickBot="1" x14ac:dyDescent="0.3">
      <c r="A81" s="45" t="s">
        <v>40</v>
      </c>
      <c r="B81" s="45">
        <v>77</v>
      </c>
      <c r="C81" s="46" t="s">
        <v>237</v>
      </c>
      <c r="D81" s="47">
        <v>41465</v>
      </c>
      <c r="E81" s="58" t="s">
        <v>51</v>
      </c>
      <c r="F81" s="59">
        <v>7</v>
      </c>
      <c r="G81" s="59">
        <v>466.1</v>
      </c>
      <c r="H81" s="59">
        <f t="shared" si="1"/>
        <v>550</v>
      </c>
      <c r="I81" s="60" t="s">
        <v>20</v>
      </c>
      <c r="J81" s="48">
        <v>466.1</v>
      </c>
      <c r="K81" s="56"/>
    </row>
    <row r="82" spans="1:11" s="48" customFormat="1" ht="17.25" customHeight="1" thickBot="1" x14ac:dyDescent="0.3">
      <c r="A82" s="45" t="s">
        <v>40</v>
      </c>
      <c r="B82" s="45">
        <v>78</v>
      </c>
      <c r="C82" s="46" t="s">
        <v>238</v>
      </c>
      <c r="D82" s="47">
        <v>41465</v>
      </c>
      <c r="E82" s="58" t="s">
        <v>51</v>
      </c>
      <c r="F82" s="59">
        <v>12</v>
      </c>
      <c r="G82" s="59">
        <v>466.1</v>
      </c>
      <c r="H82" s="59">
        <f t="shared" si="1"/>
        <v>550</v>
      </c>
      <c r="I82" s="60" t="s">
        <v>2</v>
      </c>
      <c r="J82" s="48">
        <v>484.74576000000002</v>
      </c>
      <c r="K82" s="56"/>
    </row>
    <row r="83" spans="1:11" s="48" customFormat="1" ht="17.25" customHeight="1" thickBot="1" x14ac:dyDescent="0.3">
      <c r="A83" s="45" t="s">
        <v>40</v>
      </c>
      <c r="B83" s="45">
        <v>79</v>
      </c>
      <c r="C83" s="46" t="s">
        <v>239</v>
      </c>
      <c r="D83" s="47">
        <v>41456</v>
      </c>
      <c r="E83" s="58" t="s">
        <v>51</v>
      </c>
      <c r="F83" s="59">
        <v>10</v>
      </c>
      <c r="G83" s="59">
        <v>466.1</v>
      </c>
      <c r="H83" s="59">
        <f t="shared" si="1"/>
        <v>550</v>
      </c>
      <c r="I83" s="60" t="s">
        <v>26</v>
      </c>
      <c r="J83" s="48">
        <v>466.1</v>
      </c>
      <c r="K83" s="56"/>
    </row>
    <row r="84" spans="1:11" s="48" customFormat="1" ht="17.25" customHeight="1" thickBot="1" x14ac:dyDescent="0.3">
      <c r="A84" s="45" t="s">
        <v>40</v>
      </c>
      <c r="B84" s="45">
        <v>80</v>
      </c>
      <c r="C84" s="46" t="s">
        <v>240</v>
      </c>
      <c r="D84" s="47">
        <v>41471</v>
      </c>
      <c r="E84" s="58" t="s">
        <v>51</v>
      </c>
      <c r="F84" s="59">
        <v>100</v>
      </c>
      <c r="G84" s="59">
        <v>86002</v>
      </c>
      <c r="H84" s="59">
        <f t="shared" si="1"/>
        <v>101482.36</v>
      </c>
      <c r="I84" s="60" t="s">
        <v>99</v>
      </c>
      <c r="J84" s="48">
        <v>466.1</v>
      </c>
      <c r="K84" s="56"/>
    </row>
    <row r="85" spans="1:11" s="48" customFormat="1" ht="17.25" customHeight="1" thickBot="1" x14ac:dyDescent="0.3">
      <c r="A85" s="45" t="s">
        <v>40</v>
      </c>
      <c r="B85" s="45">
        <v>81</v>
      </c>
      <c r="C85" s="46" t="s">
        <v>241</v>
      </c>
      <c r="D85" s="47">
        <v>41471</v>
      </c>
      <c r="E85" s="58" t="s">
        <v>51</v>
      </c>
      <c r="F85" s="59">
        <v>100</v>
      </c>
      <c r="G85" s="59">
        <v>86002</v>
      </c>
      <c r="H85" s="59">
        <f t="shared" si="1"/>
        <v>101482.36</v>
      </c>
      <c r="I85" s="60" t="s">
        <v>112</v>
      </c>
      <c r="J85" s="48">
        <v>466.1</v>
      </c>
      <c r="K85" s="56"/>
    </row>
    <row r="86" spans="1:11" s="48" customFormat="1" ht="17.25" customHeight="1" thickBot="1" x14ac:dyDescent="0.3">
      <c r="A86" s="45" t="s">
        <v>40</v>
      </c>
      <c r="B86" s="45">
        <v>82</v>
      </c>
      <c r="C86" s="46" t="s">
        <v>242</v>
      </c>
      <c r="D86" s="47">
        <v>41460</v>
      </c>
      <c r="E86" s="58" t="s">
        <v>51</v>
      </c>
      <c r="F86" s="59">
        <v>100</v>
      </c>
      <c r="G86" s="59">
        <v>894403.25</v>
      </c>
      <c r="H86" s="59">
        <f t="shared" si="1"/>
        <v>1055395.8400000001</v>
      </c>
      <c r="I86" s="60" t="s">
        <v>5</v>
      </c>
      <c r="J86" s="48">
        <v>466.1</v>
      </c>
      <c r="K86" s="56"/>
    </row>
    <row r="87" spans="1:11" s="48" customFormat="1" ht="17.25" customHeight="1" thickBot="1" x14ac:dyDescent="0.3">
      <c r="A87" s="45" t="s">
        <v>40</v>
      </c>
      <c r="B87" s="45">
        <v>83</v>
      </c>
      <c r="C87" s="46" t="s">
        <v>243</v>
      </c>
      <c r="D87" s="47">
        <v>41466</v>
      </c>
      <c r="E87" s="58" t="s">
        <v>51</v>
      </c>
      <c r="F87" s="59">
        <v>3</v>
      </c>
      <c r="G87" s="59">
        <v>466.1</v>
      </c>
      <c r="H87" s="59">
        <f t="shared" si="1"/>
        <v>550</v>
      </c>
      <c r="I87" s="60" t="s">
        <v>11</v>
      </c>
      <c r="J87" s="48">
        <v>466.1</v>
      </c>
      <c r="K87" s="56"/>
    </row>
    <row r="88" spans="1:11" s="48" customFormat="1" ht="17.25" customHeight="1" thickBot="1" x14ac:dyDescent="0.3">
      <c r="A88" s="45" t="s">
        <v>40</v>
      </c>
      <c r="B88" s="45">
        <v>84</v>
      </c>
      <c r="C88" s="46" t="s">
        <v>244</v>
      </c>
      <c r="D88" s="47">
        <v>41456</v>
      </c>
      <c r="E88" s="58" t="s">
        <v>51</v>
      </c>
      <c r="F88" s="59">
        <v>12</v>
      </c>
      <c r="G88" s="59">
        <v>466.1</v>
      </c>
      <c r="H88" s="59">
        <f t="shared" si="1"/>
        <v>550</v>
      </c>
      <c r="I88" s="60" t="s">
        <v>26</v>
      </c>
      <c r="J88" s="48">
        <v>466.1</v>
      </c>
      <c r="K88" s="56"/>
    </row>
    <row r="89" spans="1:11" s="48" customFormat="1" ht="17.25" customHeight="1" thickBot="1" x14ac:dyDescent="0.3">
      <c r="A89" s="45" t="s">
        <v>40</v>
      </c>
      <c r="B89" s="45">
        <v>85</v>
      </c>
      <c r="C89" s="46" t="s">
        <v>245</v>
      </c>
      <c r="D89" s="47">
        <v>41467</v>
      </c>
      <c r="E89" s="58" t="s">
        <v>51</v>
      </c>
      <c r="F89" s="59">
        <v>12</v>
      </c>
      <c r="G89" s="59">
        <v>466.1</v>
      </c>
      <c r="H89" s="59">
        <f t="shared" si="1"/>
        <v>550</v>
      </c>
      <c r="I89" s="60" t="s">
        <v>130</v>
      </c>
      <c r="J89" s="48">
        <v>466.1</v>
      </c>
      <c r="K89" s="56"/>
    </row>
    <row r="90" spans="1:11" s="48" customFormat="1" ht="17.25" customHeight="1" thickBot="1" x14ac:dyDescent="0.3">
      <c r="A90" s="45" t="s">
        <v>40</v>
      </c>
      <c r="B90" s="45">
        <v>86</v>
      </c>
      <c r="C90" s="46" t="s">
        <v>246</v>
      </c>
      <c r="D90" s="47">
        <v>41471</v>
      </c>
      <c r="E90" s="58" t="s">
        <v>51</v>
      </c>
      <c r="F90" s="59">
        <v>6</v>
      </c>
      <c r="G90" s="59">
        <v>466.1</v>
      </c>
      <c r="H90" s="59">
        <f t="shared" si="1"/>
        <v>550</v>
      </c>
      <c r="I90" s="60" t="s">
        <v>105</v>
      </c>
      <c r="J90" s="48">
        <v>466.1</v>
      </c>
      <c r="K90" s="56"/>
    </row>
    <row r="91" spans="1:11" s="48" customFormat="1" ht="17.25" customHeight="1" thickBot="1" x14ac:dyDescent="0.3">
      <c r="A91" s="45" t="s">
        <v>40</v>
      </c>
      <c r="B91" s="45">
        <v>87</v>
      </c>
      <c r="C91" s="46" t="s">
        <v>247</v>
      </c>
      <c r="D91" s="47">
        <v>41464</v>
      </c>
      <c r="E91" s="58" t="s">
        <v>51</v>
      </c>
      <c r="F91" s="59">
        <v>15</v>
      </c>
      <c r="G91" s="59">
        <v>466.1</v>
      </c>
      <c r="H91" s="59">
        <f t="shared" si="1"/>
        <v>550</v>
      </c>
      <c r="I91" s="60" t="s">
        <v>26</v>
      </c>
      <c r="J91" s="48">
        <v>466.1</v>
      </c>
      <c r="K91" s="56"/>
    </row>
    <row r="92" spans="1:11" s="48" customFormat="1" ht="17.25" customHeight="1" thickBot="1" x14ac:dyDescent="0.3">
      <c r="A92" s="45" t="s">
        <v>40</v>
      </c>
      <c r="B92" s="45">
        <v>88</v>
      </c>
      <c r="C92" s="46" t="s">
        <v>248</v>
      </c>
      <c r="D92" s="47">
        <v>41459</v>
      </c>
      <c r="E92" s="58" t="s">
        <v>51</v>
      </c>
      <c r="F92" s="59">
        <v>14</v>
      </c>
      <c r="G92" s="59">
        <v>466.1</v>
      </c>
      <c r="H92" s="59">
        <f t="shared" si="1"/>
        <v>550</v>
      </c>
      <c r="I92" s="60" t="s">
        <v>65</v>
      </c>
      <c r="J92" s="48">
        <v>466.1</v>
      </c>
      <c r="K92" s="56"/>
    </row>
    <row r="93" spans="1:11" s="48" customFormat="1" ht="17.25" customHeight="1" thickBot="1" x14ac:dyDescent="0.3">
      <c r="A93" s="45" t="s">
        <v>40</v>
      </c>
      <c r="B93" s="45">
        <v>89</v>
      </c>
      <c r="C93" s="46" t="s">
        <v>249</v>
      </c>
      <c r="D93" s="47">
        <v>41457</v>
      </c>
      <c r="E93" s="58" t="s">
        <v>51</v>
      </c>
      <c r="F93" s="59">
        <v>10</v>
      </c>
      <c r="G93" s="59">
        <v>466.1</v>
      </c>
      <c r="H93" s="59">
        <f t="shared" si="1"/>
        <v>550</v>
      </c>
      <c r="I93" s="60" t="s">
        <v>55</v>
      </c>
      <c r="J93" s="48">
        <v>466.1</v>
      </c>
      <c r="K93" s="56"/>
    </row>
    <row r="94" spans="1:11" s="48" customFormat="1" ht="17.25" customHeight="1" thickBot="1" x14ac:dyDescent="0.3">
      <c r="A94" s="45" t="s">
        <v>40</v>
      </c>
      <c r="B94" s="45">
        <v>90</v>
      </c>
      <c r="C94" s="46" t="s">
        <v>250</v>
      </c>
      <c r="D94" s="47">
        <v>41460</v>
      </c>
      <c r="E94" s="58" t="s">
        <v>51</v>
      </c>
      <c r="F94" s="59">
        <v>12</v>
      </c>
      <c r="G94" s="59">
        <v>466.1</v>
      </c>
      <c r="H94" s="59">
        <f t="shared" si="1"/>
        <v>550</v>
      </c>
      <c r="I94" s="60" t="s">
        <v>26</v>
      </c>
      <c r="J94" s="48">
        <v>466.1</v>
      </c>
      <c r="K94" s="56"/>
    </row>
    <row r="95" spans="1:11" s="48" customFormat="1" ht="17.25" customHeight="1" thickBot="1" x14ac:dyDescent="0.3">
      <c r="A95" s="45" t="s">
        <v>40</v>
      </c>
      <c r="B95" s="45">
        <v>91</v>
      </c>
      <c r="C95" s="46" t="s">
        <v>251</v>
      </c>
      <c r="D95" s="47">
        <v>41470</v>
      </c>
      <c r="E95" s="58" t="s">
        <v>51</v>
      </c>
      <c r="F95" s="59">
        <v>14</v>
      </c>
      <c r="G95" s="59">
        <v>466.1</v>
      </c>
      <c r="H95" s="59">
        <f t="shared" si="1"/>
        <v>550</v>
      </c>
      <c r="I95" s="60" t="s">
        <v>28</v>
      </c>
      <c r="J95" s="48">
        <v>466.1</v>
      </c>
      <c r="K95" s="56"/>
    </row>
    <row r="96" spans="1:11" s="48" customFormat="1" ht="17.25" customHeight="1" thickBot="1" x14ac:dyDescent="0.3">
      <c r="A96" s="45" t="s">
        <v>40</v>
      </c>
      <c r="B96" s="45">
        <v>92</v>
      </c>
      <c r="C96" s="46" t="s">
        <v>252</v>
      </c>
      <c r="D96" s="47">
        <v>41457</v>
      </c>
      <c r="E96" s="58" t="s">
        <v>51</v>
      </c>
      <c r="F96" s="59">
        <v>15</v>
      </c>
      <c r="G96" s="59">
        <v>466.1</v>
      </c>
      <c r="H96" s="59">
        <f t="shared" si="1"/>
        <v>550</v>
      </c>
      <c r="I96" s="60" t="s">
        <v>55</v>
      </c>
      <c r="J96" s="48">
        <v>466.1</v>
      </c>
      <c r="K96" s="56"/>
    </row>
    <row r="97" spans="1:11" s="48" customFormat="1" ht="17.25" customHeight="1" thickBot="1" x14ac:dyDescent="0.3">
      <c r="A97" s="45" t="s">
        <v>40</v>
      </c>
      <c r="B97" s="45">
        <v>93</v>
      </c>
      <c r="C97" s="46" t="s">
        <v>253</v>
      </c>
      <c r="D97" s="47">
        <v>41472</v>
      </c>
      <c r="E97" s="58" t="s">
        <v>51</v>
      </c>
      <c r="F97" s="59">
        <v>5</v>
      </c>
      <c r="G97" s="59">
        <v>466.1</v>
      </c>
      <c r="H97" s="59">
        <f t="shared" si="1"/>
        <v>550</v>
      </c>
      <c r="I97" s="60" t="s">
        <v>28</v>
      </c>
      <c r="J97" s="48">
        <v>466.1</v>
      </c>
      <c r="K97" s="56"/>
    </row>
    <row r="98" spans="1:11" s="48" customFormat="1" ht="17.25" customHeight="1" thickBot="1" x14ac:dyDescent="0.3">
      <c r="A98" s="45" t="s">
        <v>40</v>
      </c>
      <c r="B98" s="45">
        <v>94</v>
      </c>
      <c r="C98" s="46" t="s">
        <v>254</v>
      </c>
      <c r="D98" s="47">
        <v>41458</v>
      </c>
      <c r="E98" s="58" t="s">
        <v>51</v>
      </c>
      <c r="F98" s="59">
        <v>7</v>
      </c>
      <c r="G98" s="59">
        <v>466.1</v>
      </c>
      <c r="H98" s="59">
        <f t="shared" si="1"/>
        <v>550</v>
      </c>
      <c r="I98" s="60" t="s">
        <v>63</v>
      </c>
      <c r="J98" s="48">
        <v>466.1</v>
      </c>
      <c r="K98" s="56"/>
    </row>
    <row r="99" spans="1:11" s="48" customFormat="1" ht="17.25" customHeight="1" thickBot="1" x14ac:dyDescent="0.3">
      <c r="A99" s="45" t="s">
        <v>40</v>
      </c>
      <c r="B99" s="45">
        <v>95</v>
      </c>
      <c r="C99" s="46" t="s">
        <v>255</v>
      </c>
      <c r="D99" s="47">
        <v>41464</v>
      </c>
      <c r="E99" s="58" t="s">
        <v>51</v>
      </c>
      <c r="F99" s="59">
        <v>7</v>
      </c>
      <c r="G99" s="59">
        <v>466.1</v>
      </c>
      <c r="H99" s="59">
        <f t="shared" si="1"/>
        <v>550</v>
      </c>
      <c r="I99" s="60" t="s">
        <v>2</v>
      </c>
      <c r="J99" s="48">
        <v>466.1</v>
      </c>
      <c r="K99" s="56"/>
    </row>
    <row r="100" spans="1:11" s="48" customFormat="1" ht="17.25" customHeight="1" thickBot="1" x14ac:dyDescent="0.3">
      <c r="A100" s="45" t="s">
        <v>40</v>
      </c>
      <c r="B100" s="45">
        <v>96</v>
      </c>
      <c r="C100" s="46" t="s">
        <v>256</v>
      </c>
      <c r="D100" s="47">
        <v>41458</v>
      </c>
      <c r="E100" s="58" t="s">
        <v>51</v>
      </c>
      <c r="F100" s="59">
        <v>12</v>
      </c>
      <c r="G100" s="59">
        <v>466.1</v>
      </c>
      <c r="H100" s="59">
        <f t="shared" si="1"/>
        <v>550</v>
      </c>
      <c r="I100" s="60" t="s">
        <v>71</v>
      </c>
      <c r="J100" s="48">
        <v>466.1</v>
      </c>
      <c r="K100" s="56"/>
    </row>
    <row r="101" spans="1:11" s="48" customFormat="1" ht="17.25" customHeight="1" thickBot="1" x14ac:dyDescent="0.3">
      <c r="A101" s="45" t="s">
        <v>40</v>
      </c>
      <c r="B101" s="45">
        <v>97</v>
      </c>
      <c r="C101" s="46" t="s">
        <v>257</v>
      </c>
      <c r="D101" s="47">
        <v>41473</v>
      </c>
      <c r="E101" s="58" t="s">
        <v>51</v>
      </c>
      <c r="F101" s="59">
        <v>15</v>
      </c>
      <c r="G101" s="59">
        <v>466.1</v>
      </c>
      <c r="H101" s="59">
        <f t="shared" si="1"/>
        <v>550</v>
      </c>
      <c r="I101" s="60" t="s">
        <v>2</v>
      </c>
      <c r="J101" s="48">
        <v>466.1</v>
      </c>
      <c r="K101" s="56"/>
    </row>
    <row r="102" spans="1:11" s="48" customFormat="1" ht="17.25" customHeight="1" thickBot="1" x14ac:dyDescent="0.3">
      <c r="A102" s="45" t="s">
        <v>40</v>
      </c>
      <c r="B102" s="45">
        <v>98</v>
      </c>
      <c r="C102" s="46" t="s">
        <v>258</v>
      </c>
      <c r="D102" s="47">
        <v>41456</v>
      </c>
      <c r="E102" s="58" t="s">
        <v>51</v>
      </c>
      <c r="F102" s="59">
        <v>15</v>
      </c>
      <c r="G102" s="59">
        <v>466.1</v>
      </c>
      <c r="H102" s="59">
        <f t="shared" si="1"/>
        <v>550</v>
      </c>
      <c r="I102" s="60" t="s">
        <v>102</v>
      </c>
      <c r="J102" s="48">
        <v>466.1</v>
      </c>
      <c r="K102" s="56"/>
    </row>
    <row r="103" spans="1:11" s="48" customFormat="1" ht="17.25" customHeight="1" thickBot="1" x14ac:dyDescent="0.3">
      <c r="A103" s="45" t="s">
        <v>40</v>
      </c>
      <c r="B103" s="45">
        <v>99</v>
      </c>
      <c r="C103" s="46" t="s">
        <v>259</v>
      </c>
      <c r="D103" s="47">
        <v>41465</v>
      </c>
      <c r="E103" s="58" t="s">
        <v>51</v>
      </c>
      <c r="F103" s="59">
        <v>12</v>
      </c>
      <c r="G103" s="59">
        <v>466.1</v>
      </c>
      <c r="H103" s="59">
        <f t="shared" si="1"/>
        <v>550</v>
      </c>
      <c r="I103" s="60" t="s">
        <v>8</v>
      </c>
      <c r="J103" s="48">
        <v>466.1</v>
      </c>
      <c r="K103" s="56"/>
    </row>
    <row r="104" spans="1:11" s="48" customFormat="1" ht="17.25" customHeight="1" thickBot="1" x14ac:dyDescent="0.3">
      <c r="A104" s="45" t="s">
        <v>40</v>
      </c>
      <c r="B104" s="45">
        <v>100</v>
      </c>
      <c r="C104" s="46" t="s">
        <v>260</v>
      </c>
      <c r="D104" s="47">
        <v>41470</v>
      </c>
      <c r="E104" s="58" t="s">
        <v>51</v>
      </c>
      <c r="F104" s="59">
        <v>14</v>
      </c>
      <c r="G104" s="59">
        <v>466.1</v>
      </c>
      <c r="H104" s="59">
        <f t="shared" si="1"/>
        <v>550</v>
      </c>
      <c r="I104" s="60" t="s">
        <v>23</v>
      </c>
      <c r="J104" s="48">
        <v>466.1</v>
      </c>
      <c r="K104" s="56"/>
    </row>
    <row r="105" spans="1:11" s="48" customFormat="1" ht="17.25" customHeight="1" thickBot="1" x14ac:dyDescent="0.3">
      <c r="A105" s="45" t="s">
        <v>40</v>
      </c>
      <c r="B105" s="45">
        <v>101</v>
      </c>
      <c r="C105" s="46" t="s">
        <v>261</v>
      </c>
      <c r="D105" s="47">
        <v>41464</v>
      </c>
      <c r="E105" s="58" t="s">
        <v>51</v>
      </c>
      <c r="F105" s="59">
        <v>5</v>
      </c>
      <c r="G105" s="59">
        <v>466.1</v>
      </c>
      <c r="H105" s="59">
        <f t="shared" si="1"/>
        <v>550</v>
      </c>
      <c r="I105" s="60" t="s">
        <v>102</v>
      </c>
      <c r="J105" s="48">
        <v>466.1</v>
      </c>
      <c r="K105" s="56"/>
    </row>
    <row r="106" spans="1:11" s="48" customFormat="1" ht="17.25" customHeight="1" thickBot="1" x14ac:dyDescent="0.3">
      <c r="A106" s="45" t="s">
        <v>40</v>
      </c>
      <c r="B106" s="45">
        <v>102</v>
      </c>
      <c r="C106" s="46" t="s">
        <v>262</v>
      </c>
      <c r="D106" s="47">
        <v>41458</v>
      </c>
      <c r="E106" s="58" t="s">
        <v>51</v>
      </c>
      <c r="F106" s="59">
        <v>15</v>
      </c>
      <c r="G106" s="59">
        <v>466.1</v>
      </c>
      <c r="H106" s="59">
        <f t="shared" si="1"/>
        <v>550</v>
      </c>
      <c r="I106" s="60" t="s">
        <v>27</v>
      </c>
      <c r="J106" s="48">
        <v>466.1</v>
      </c>
      <c r="K106" s="56"/>
    </row>
    <row r="107" spans="1:11" s="48" customFormat="1" ht="17.25" customHeight="1" thickBot="1" x14ac:dyDescent="0.3">
      <c r="A107" s="45" t="s">
        <v>40</v>
      </c>
      <c r="B107" s="45">
        <v>103</v>
      </c>
      <c r="C107" s="46" t="s">
        <v>263</v>
      </c>
      <c r="D107" s="47">
        <v>41470</v>
      </c>
      <c r="E107" s="58" t="s">
        <v>51</v>
      </c>
      <c r="F107" s="59">
        <v>5</v>
      </c>
      <c r="G107" s="59">
        <v>466.1</v>
      </c>
      <c r="H107" s="59">
        <f t="shared" si="1"/>
        <v>550</v>
      </c>
      <c r="I107" s="60" t="s">
        <v>20</v>
      </c>
      <c r="J107" s="48">
        <v>466.1</v>
      </c>
      <c r="K107" s="56"/>
    </row>
    <row r="108" spans="1:11" s="48" customFormat="1" ht="17.25" customHeight="1" thickBot="1" x14ac:dyDescent="0.3">
      <c r="A108" s="45" t="s">
        <v>40</v>
      </c>
      <c r="B108" s="45">
        <v>104</v>
      </c>
      <c r="C108" s="46" t="s">
        <v>264</v>
      </c>
      <c r="D108" s="47">
        <v>41470</v>
      </c>
      <c r="E108" s="58" t="s">
        <v>51</v>
      </c>
      <c r="F108" s="59">
        <v>14</v>
      </c>
      <c r="G108" s="59">
        <v>466.1</v>
      </c>
      <c r="H108" s="59">
        <f t="shared" si="1"/>
        <v>550</v>
      </c>
      <c r="I108" s="60" t="s">
        <v>2</v>
      </c>
      <c r="J108" s="48">
        <v>466.1</v>
      </c>
      <c r="K108" s="56"/>
    </row>
    <row r="109" spans="1:11" s="48" customFormat="1" ht="17.25" customHeight="1" thickBot="1" x14ac:dyDescent="0.3">
      <c r="A109" s="45" t="s">
        <v>40</v>
      </c>
      <c r="B109" s="45">
        <v>105</v>
      </c>
      <c r="C109" s="46" t="s">
        <v>265</v>
      </c>
      <c r="D109" s="47">
        <v>41463</v>
      </c>
      <c r="E109" s="58" t="s">
        <v>51</v>
      </c>
      <c r="F109" s="59">
        <v>6.3</v>
      </c>
      <c r="G109" s="59">
        <v>466.1</v>
      </c>
      <c r="H109" s="59">
        <f t="shared" si="1"/>
        <v>550</v>
      </c>
      <c r="I109" s="60" t="s">
        <v>93</v>
      </c>
      <c r="J109" s="48">
        <v>466.1</v>
      </c>
      <c r="K109" s="56"/>
    </row>
    <row r="110" spans="1:11" s="48" customFormat="1" ht="17.25" customHeight="1" thickBot="1" x14ac:dyDescent="0.3">
      <c r="A110" s="45" t="s">
        <v>40</v>
      </c>
      <c r="B110" s="45">
        <v>106</v>
      </c>
      <c r="C110" s="46" t="s">
        <v>266</v>
      </c>
      <c r="D110" s="47">
        <v>41458</v>
      </c>
      <c r="E110" s="58" t="s">
        <v>51</v>
      </c>
      <c r="F110" s="59">
        <v>10</v>
      </c>
      <c r="G110" s="59">
        <v>466.1</v>
      </c>
      <c r="H110" s="59">
        <f t="shared" si="1"/>
        <v>550</v>
      </c>
      <c r="I110" s="60" t="s">
        <v>13</v>
      </c>
      <c r="J110" s="48">
        <v>466.1</v>
      </c>
      <c r="K110" s="56"/>
    </row>
    <row r="111" spans="1:11" s="48" customFormat="1" ht="17.25" customHeight="1" thickBot="1" x14ac:dyDescent="0.3">
      <c r="A111" s="45" t="s">
        <v>40</v>
      </c>
      <c r="B111" s="45">
        <v>107</v>
      </c>
      <c r="C111" s="46" t="s">
        <v>267</v>
      </c>
      <c r="D111" s="47">
        <v>41479</v>
      </c>
      <c r="E111" s="58" t="s">
        <v>51</v>
      </c>
      <c r="F111" s="59">
        <v>100</v>
      </c>
      <c r="G111" s="59">
        <v>86002</v>
      </c>
      <c r="H111" s="59">
        <f t="shared" si="1"/>
        <v>101482.36</v>
      </c>
      <c r="I111" s="60" t="s">
        <v>0</v>
      </c>
      <c r="J111" s="48">
        <v>466.1</v>
      </c>
      <c r="K111" s="56"/>
    </row>
    <row r="112" spans="1:11" s="48" customFormat="1" ht="17.25" customHeight="1" thickBot="1" x14ac:dyDescent="0.3">
      <c r="A112" s="45" t="s">
        <v>40</v>
      </c>
      <c r="B112" s="45">
        <v>108</v>
      </c>
      <c r="C112" s="46" t="s">
        <v>268</v>
      </c>
      <c r="D112" s="47">
        <v>41459</v>
      </c>
      <c r="E112" s="58" t="s">
        <v>51</v>
      </c>
      <c r="F112" s="59">
        <v>14</v>
      </c>
      <c r="G112" s="59">
        <v>466.1</v>
      </c>
      <c r="H112" s="59">
        <f t="shared" si="1"/>
        <v>550</v>
      </c>
      <c r="I112" s="60" t="s">
        <v>104</v>
      </c>
      <c r="J112" s="48">
        <v>466.1</v>
      </c>
      <c r="K112" s="56"/>
    </row>
    <row r="113" spans="1:11" s="48" customFormat="1" ht="17.25" customHeight="1" thickBot="1" x14ac:dyDescent="0.3">
      <c r="A113" s="45" t="s">
        <v>40</v>
      </c>
      <c r="B113" s="45">
        <v>109</v>
      </c>
      <c r="C113" s="46" t="s">
        <v>269</v>
      </c>
      <c r="D113" s="47">
        <v>41459</v>
      </c>
      <c r="E113" s="58" t="s">
        <v>51</v>
      </c>
      <c r="F113" s="59">
        <v>12</v>
      </c>
      <c r="G113" s="59">
        <v>466.1</v>
      </c>
      <c r="H113" s="59">
        <f t="shared" si="1"/>
        <v>550</v>
      </c>
      <c r="I113" s="60" t="s">
        <v>19</v>
      </c>
      <c r="J113" s="48">
        <v>466.1</v>
      </c>
      <c r="K113" s="56"/>
    </row>
    <row r="114" spans="1:11" s="48" customFormat="1" ht="17.25" customHeight="1" thickBot="1" x14ac:dyDescent="0.3">
      <c r="A114" s="45" t="s">
        <v>40</v>
      </c>
      <c r="B114" s="45">
        <v>110</v>
      </c>
      <c r="C114" s="46" t="s">
        <v>270</v>
      </c>
      <c r="D114" s="47">
        <v>41471</v>
      </c>
      <c r="E114" s="58" t="s">
        <v>51</v>
      </c>
      <c r="F114" s="59">
        <v>7</v>
      </c>
      <c r="G114" s="59">
        <v>466.1</v>
      </c>
      <c r="H114" s="59">
        <f t="shared" si="1"/>
        <v>550</v>
      </c>
      <c r="I114" s="60" t="s">
        <v>25</v>
      </c>
      <c r="J114" s="48">
        <v>466.1</v>
      </c>
      <c r="K114" s="56"/>
    </row>
    <row r="115" spans="1:11" s="48" customFormat="1" ht="17.25" customHeight="1" thickBot="1" x14ac:dyDescent="0.3">
      <c r="A115" s="45" t="s">
        <v>40</v>
      </c>
      <c r="B115" s="45">
        <v>111</v>
      </c>
      <c r="C115" s="46" t="s">
        <v>271</v>
      </c>
      <c r="D115" s="47">
        <v>41458</v>
      </c>
      <c r="E115" s="58" t="s">
        <v>51</v>
      </c>
      <c r="F115" s="59">
        <v>5</v>
      </c>
      <c r="G115" s="59">
        <v>466.1</v>
      </c>
      <c r="H115" s="59">
        <f t="shared" si="1"/>
        <v>550</v>
      </c>
      <c r="I115" s="60" t="s">
        <v>102</v>
      </c>
      <c r="J115" s="48">
        <v>466.1</v>
      </c>
      <c r="K115" s="56"/>
    </row>
    <row r="116" spans="1:11" s="48" customFormat="1" ht="17.25" customHeight="1" thickBot="1" x14ac:dyDescent="0.3">
      <c r="A116" s="45" t="s">
        <v>40</v>
      </c>
      <c r="B116" s="45">
        <v>112</v>
      </c>
      <c r="C116" s="46" t="s">
        <v>272</v>
      </c>
      <c r="D116" s="47">
        <v>41460</v>
      </c>
      <c r="E116" s="58" t="s">
        <v>51</v>
      </c>
      <c r="F116" s="59">
        <v>15</v>
      </c>
      <c r="G116" s="59">
        <v>466.1</v>
      </c>
      <c r="H116" s="59">
        <f t="shared" si="1"/>
        <v>550</v>
      </c>
      <c r="I116" s="60" t="s">
        <v>85</v>
      </c>
      <c r="J116" s="48">
        <v>466.1</v>
      </c>
      <c r="K116" s="56"/>
    </row>
    <row r="117" spans="1:11" s="48" customFormat="1" ht="17.25" customHeight="1" thickBot="1" x14ac:dyDescent="0.3">
      <c r="A117" s="45" t="s">
        <v>40</v>
      </c>
      <c r="B117" s="45">
        <v>113</v>
      </c>
      <c r="C117" s="46">
        <v>40756523</v>
      </c>
      <c r="D117" s="47">
        <v>41480</v>
      </c>
      <c r="E117" s="58" t="s">
        <v>52</v>
      </c>
      <c r="F117" s="59">
        <v>60</v>
      </c>
      <c r="G117" s="59">
        <v>51601.2</v>
      </c>
      <c r="H117" s="59">
        <f t="shared" si="1"/>
        <v>60889.42</v>
      </c>
      <c r="I117" s="60" t="s">
        <v>104</v>
      </c>
      <c r="J117" s="48">
        <v>466.1</v>
      </c>
      <c r="K117" s="56"/>
    </row>
    <row r="118" spans="1:11" s="48" customFormat="1" ht="17.25" customHeight="1" thickBot="1" x14ac:dyDescent="0.3">
      <c r="A118" s="45" t="s">
        <v>40</v>
      </c>
      <c r="B118" s="45">
        <v>114</v>
      </c>
      <c r="C118" s="46" t="s">
        <v>273</v>
      </c>
      <c r="D118" s="47">
        <v>41465</v>
      </c>
      <c r="E118" s="58" t="s">
        <v>51</v>
      </c>
      <c r="F118" s="59">
        <v>14</v>
      </c>
      <c r="G118" s="59">
        <v>466.1</v>
      </c>
      <c r="H118" s="59">
        <f t="shared" si="1"/>
        <v>550</v>
      </c>
      <c r="I118" s="60" t="s">
        <v>28</v>
      </c>
      <c r="J118" s="48">
        <v>466.1</v>
      </c>
      <c r="K118" s="56"/>
    </row>
    <row r="119" spans="1:11" s="48" customFormat="1" ht="17.25" customHeight="1" thickBot="1" x14ac:dyDescent="0.3">
      <c r="A119" s="45" t="s">
        <v>40</v>
      </c>
      <c r="B119" s="45">
        <v>115</v>
      </c>
      <c r="C119" s="46" t="s">
        <v>274</v>
      </c>
      <c r="D119" s="47">
        <v>41459</v>
      </c>
      <c r="E119" s="58" t="s">
        <v>51</v>
      </c>
      <c r="F119" s="59">
        <v>5</v>
      </c>
      <c r="G119" s="59">
        <v>466.1</v>
      </c>
      <c r="H119" s="59">
        <f t="shared" si="1"/>
        <v>550</v>
      </c>
      <c r="I119" s="60" t="s">
        <v>55</v>
      </c>
      <c r="J119" s="48">
        <v>466.1</v>
      </c>
      <c r="K119" s="56"/>
    </row>
    <row r="120" spans="1:11" s="48" customFormat="1" ht="17.25" customHeight="1" thickBot="1" x14ac:dyDescent="0.3">
      <c r="A120" s="45" t="s">
        <v>40</v>
      </c>
      <c r="B120" s="45">
        <v>116</v>
      </c>
      <c r="C120" s="46" t="s">
        <v>275</v>
      </c>
      <c r="D120" s="47">
        <v>41457</v>
      </c>
      <c r="E120" s="58" t="s">
        <v>51</v>
      </c>
      <c r="F120" s="59">
        <v>15</v>
      </c>
      <c r="G120" s="59">
        <v>466.1</v>
      </c>
      <c r="H120" s="59">
        <f t="shared" si="1"/>
        <v>550</v>
      </c>
      <c r="I120" s="60" t="s">
        <v>54</v>
      </c>
      <c r="J120" s="48">
        <v>466.1</v>
      </c>
      <c r="K120" s="56"/>
    </row>
    <row r="121" spans="1:11" s="48" customFormat="1" ht="17.25" customHeight="1" thickBot="1" x14ac:dyDescent="0.3">
      <c r="A121" s="45" t="s">
        <v>40</v>
      </c>
      <c r="B121" s="45">
        <v>117</v>
      </c>
      <c r="C121" s="46">
        <v>40756826</v>
      </c>
      <c r="D121" s="47">
        <v>41474</v>
      </c>
      <c r="E121" s="58" t="s">
        <v>52</v>
      </c>
      <c r="F121" s="59">
        <v>30</v>
      </c>
      <c r="G121" s="59">
        <v>253501.8</v>
      </c>
      <c r="H121" s="59">
        <f t="shared" si="1"/>
        <v>299132.12</v>
      </c>
      <c r="I121" s="60" t="s">
        <v>53</v>
      </c>
      <c r="J121" s="48">
        <v>466.1</v>
      </c>
      <c r="K121" s="56"/>
    </row>
    <row r="122" spans="1:11" s="48" customFormat="1" ht="17.25" customHeight="1" thickBot="1" x14ac:dyDescent="0.3">
      <c r="A122" s="45" t="s">
        <v>40</v>
      </c>
      <c r="B122" s="45">
        <v>118</v>
      </c>
      <c r="C122" s="46" t="s">
        <v>276</v>
      </c>
      <c r="D122" s="47">
        <v>41463</v>
      </c>
      <c r="E122" s="58" t="s">
        <v>51</v>
      </c>
      <c r="F122" s="59">
        <v>15</v>
      </c>
      <c r="G122" s="59">
        <v>466.1</v>
      </c>
      <c r="H122" s="59">
        <f t="shared" si="1"/>
        <v>550</v>
      </c>
      <c r="I122" s="60" t="s">
        <v>27</v>
      </c>
      <c r="J122" s="48">
        <v>466.1</v>
      </c>
      <c r="K122" s="56"/>
    </row>
    <row r="123" spans="1:11" s="48" customFormat="1" ht="17.25" customHeight="1" thickBot="1" x14ac:dyDescent="0.3">
      <c r="A123" s="45" t="s">
        <v>40</v>
      </c>
      <c r="B123" s="45">
        <v>119</v>
      </c>
      <c r="C123" s="46" t="s">
        <v>277</v>
      </c>
      <c r="D123" s="47">
        <v>41480</v>
      </c>
      <c r="E123" s="58" t="s">
        <v>51</v>
      </c>
      <c r="F123" s="59">
        <v>10</v>
      </c>
      <c r="G123" s="59">
        <v>8600.2000000000007</v>
      </c>
      <c r="H123" s="59">
        <f t="shared" si="1"/>
        <v>10148.24</v>
      </c>
      <c r="I123" s="60" t="s">
        <v>67</v>
      </c>
      <c r="J123" s="48">
        <v>466.1</v>
      </c>
      <c r="K123" s="56"/>
    </row>
    <row r="124" spans="1:11" s="48" customFormat="1" ht="17.25" customHeight="1" thickBot="1" x14ac:dyDescent="0.3">
      <c r="A124" s="45" t="s">
        <v>40</v>
      </c>
      <c r="B124" s="45">
        <v>120</v>
      </c>
      <c r="C124" s="46" t="s">
        <v>278</v>
      </c>
      <c r="D124" s="47">
        <v>41460</v>
      </c>
      <c r="E124" s="58" t="s">
        <v>51</v>
      </c>
      <c r="F124" s="59">
        <v>9</v>
      </c>
      <c r="G124" s="59">
        <v>466.1</v>
      </c>
      <c r="H124" s="59">
        <f t="shared" si="1"/>
        <v>550</v>
      </c>
      <c r="I124" s="60" t="s">
        <v>84</v>
      </c>
      <c r="J124" s="48">
        <v>466.1</v>
      </c>
      <c r="K124" s="56"/>
    </row>
    <row r="125" spans="1:11" s="48" customFormat="1" ht="17.25" customHeight="1" thickBot="1" x14ac:dyDescent="0.3">
      <c r="A125" s="45" t="s">
        <v>40</v>
      </c>
      <c r="B125" s="45">
        <v>121</v>
      </c>
      <c r="C125" s="46" t="s">
        <v>279</v>
      </c>
      <c r="D125" s="47">
        <v>41463</v>
      </c>
      <c r="E125" s="58" t="s">
        <v>51</v>
      </c>
      <c r="F125" s="59">
        <v>6.3</v>
      </c>
      <c r="G125" s="59">
        <v>466.1</v>
      </c>
      <c r="H125" s="59">
        <f t="shared" si="1"/>
        <v>550</v>
      </c>
      <c r="I125" s="60" t="s">
        <v>56</v>
      </c>
      <c r="J125" s="48">
        <v>466.1</v>
      </c>
      <c r="K125" s="56"/>
    </row>
    <row r="126" spans="1:11" s="48" customFormat="1" ht="17.25" customHeight="1" thickBot="1" x14ac:dyDescent="0.3">
      <c r="A126" s="45" t="s">
        <v>40</v>
      </c>
      <c r="B126" s="45">
        <v>122</v>
      </c>
      <c r="C126" s="46" t="s">
        <v>280</v>
      </c>
      <c r="D126" s="47">
        <v>41473</v>
      </c>
      <c r="E126" s="58" t="s">
        <v>51</v>
      </c>
      <c r="F126" s="59">
        <v>5</v>
      </c>
      <c r="G126" s="59">
        <v>466.1</v>
      </c>
      <c r="H126" s="59">
        <f t="shared" si="1"/>
        <v>550</v>
      </c>
      <c r="I126" s="60" t="s">
        <v>13</v>
      </c>
      <c r="J126" s="48">
        <v>466.1</v>
      </c>
      <c r="K126" s="56"/>
    </row>
    <row r="127" spans="1:11" s="48" customFormat="1" ht="17.25" customHeight="1" thickBot="1" x14ac:dyDescent="0.3">
      <c r="A127" s="45" t="s">
        <v>40</v>
      </c>
      <c r="B127" s="45">
        <v>123</v>
      </c>
      <c r="C127" s="46" t="s">
        <v>281</v>
      </c>
      <c r="D127" s="47">
        <v>41478</v>
      </c>
      <c r="E127" s="58" t="s">
        <v>51</v>
      </c>
      <c r="F127" s="59">
        <v>10</v>
      </c>
      <c r="G127" s="59">
        <v>466.1</v>
      </c>
      <c r="H127" s="59">
        <f t="shared" si="1"/>
        <v>550</v>
      </c>
      <c r="I127" s="60" t="s">
        <v>27</v>
      </c>
      <c r="J127" s="48">
        <v>466.1</v>
      </c>
      <c r="K127" s="56"/>
    </row>
    <row r="128" spans="1:11" s="48" customFormat="1" ht="17.25" customHeight="1" thickBot="1" x14ac:dyDescent="0.3">
      <c r="A128" s="45" t="s">
        <v>40</v>
      </c>
      <c r="B128" s="45">
        <v>124</v>
      </c>
      <c r="C128" s="46" t="s">
        <v>282</v>
      </c>
      <c r="D128" s="47">
        <v>41464</v>
      </c>
      <c r="E128" s="58" t="s">
        <v>51</v>
      </c>
      <c r="F128" s="59">
        <v>40</v>
      </c>
      <c r="G128" s="59">
        <v>34400.800000000003</v>
      </c>
      <c r="H128" s="59">
        <f t="shared" si="1"/>
        <v>40592.94</v>
      </c>
      <c r="I128" s="60" t="s">
        <v>10</v>
      </c>
      <c r="J128" s="48">
        <v>466.1</v>
      </c>
      <c r="K128" s="56"/>
    </row>
    <row r="129" spans="1:11" s="48" customFormat="1" ht="17.25" customHeight="1" thickBot="1" x14ac:dyDescent="0.3">
      <c r="A129" s="45" t="s">
        <v>40</v>
      </c>
      <c r="B129" s="45">
        <v>125</v>
      </c>
      <c r="C129" s="46" t="s">
        <v>283</v>
      </c>
      <c r="D129" s="47">
        <v>41460</v>
      </c>
      <c r="E129" s="58" t="s">
        <v>51</v>
      </c>
      <c r="F129" s="59">
        <v>15</v>
      </c>
      <c r="G129" s="59">
        <v>466.1</v>
      </c>
      <c r="H129" s="59">
        <f t="shared" si="1"/>
        <v>550</v>
      </c>
      <c r="I129" s="60" t="s">
        <v>22</v>
      </c>
      <c r="J129" s="48">
        <v>466.1</v>
      </c>
      <c r="K129" s="56"/>
    </row>
    <row r="130" spans="1:11" s="48" customFormat="1" ht="17.25" customHeight="1" thickBot="1" x14ac:dyDescent="0.3">
      <c r="A130" s="45" t="s">
        <v>40</v>
      </c>
      <c r="B130" s="45">
        <v>126</v>
      </c>
      <c r="C130" s="46" t="s">
        <v>284</v>
      </c>
      <c r="D130" s="47">
        <v>41463</v>
      </c>
      <c r="E130" s="58" t="s">
        <v>51</v>
      </c>
      <c r="F130" s="59">
        <v>12</v>
      </c>
      <c r="G130" s="59">
        <v>466.1</v>
      </c>
      <c r="H130" s="59">
        <f t="shared" ref="H130:H193" si="2">ROUND((G130*1.18),2)</f>
        <v>550</v>
      </c>
      <c r="I130" s="60" t="s">
        <v>60</v>
      </c>
      <c r="J130" s="48">
        <v>466.1</v>
      </c>
      <c r="K130" s="56"/>
    </row>
    <row r="131" spans="1:11" s="48" customFormat="1" ht="17.25" customHeight="1" thickBot="1" x14ac:dyDescent="0.3">
      <c r="A131" s="45" t="s">
        <v>40</v>
      </c>
      <c r="B131" s="45">
        <v>127</v>
      </c>
      <c r="C131" s="46" t="s">
        <v>285</v>
      </c>
      <c r="D131" s="47">
        <v>41470</v>
      </c>
      <c r="E131" s="58" t="s">
        <v>51</v>
      </c>
      <c r="F131" s="59">
        <v>12</v>
      </c>
      <c r="G131" s="59">
        <v>466.1</v>
      </c>
      <c r="H131" s="59">
        <f t="shared" si="2"/>
        <v>550</v>
      </c>
      <c r="I131" s="60" t="s">
        <v>26</v>
      </c>
      <c r="J131" s="48">
        <v>466.1</v>
      </c>
      <c r="K131" s="56"/>
    </row>
    <row r="132" spans="1:11" s="48" customFormat="1" ht="17.25" customHeight="1" thickBot="1" x14ac:dyDescent="0.3">
      <c r="A132" s="45" t="s">
        <v>40</v>
      </c>
      <c r="B132" s="45">
        <v>128</v>
      </c>
      <c r="C132" s="46" t="s">
        <v>286</v>
      </c>
      <c r="D132" s="47">
        <v>41463</v>
      </c>
      <c r="E132" s="58" t="s">
        <v>51</v>
      </c>
      <c r="F132" s="59">
        <v>5</v>
      </c>
      <c r="G132" s="59">
        <v>466.1</v>
      </c>
      <c r="H132" s="59">
        <f t="shared" si="2"/>
        <v>550</v>
      </c>
      <c r="I132" s="60" t="s">
        <v>28</v>
      </c>
      <c r="J132" s="48">
        <v>466.1</v>
      </c>
      <c r="K132" s="56"/>
    </row>
    <row r="133" spans="1:11" s="48" customFormat="1" ht="17.25" customHeight="1" thickBot="1" x14ac:dyDescent="0.3">
      <c r="A133" s="45" t="s">
        <v>40</v>
      </c>
      <c r="B133" s="45">
        <v>129</v>
      </c>
      <c r="C133" s="46" t="s">
        <v>287</v>
      </c>
      <c r="D133" s="47">
        <v>41473</v>
      </c>
      <c r="E133" s="58" t="s">
        <v>51</v>
      </c>
      <c r="F133" s="59">
        <v>5</v>
      </c>
      <c r="G133" s="59">
        <v>466.1</v>
      </c>
      <c r="H133" s="59">
        <f t="shared" si="2"/>
        <v>550</v>
      </c>
      <c r="I133" s="60" t="s">
        <v>76</v>
      </c>
      <c r="J133" s="48">
        <v>466.1</v>
      </c>
      <c r="K133" s="56"/>
    </row>
    <row r="134" spans="1:11" s="48" customFormat="1" ht="17.25" customHeight="1" thickBot="1" x14ac:dyDescent="0.3">
      <c r="A134" s="45" t="s">
        <v>40</v>
      </c>
      <c r="B134" s="45">
        <v>130</v>
      </c>
      <c r="C134" s="46" t="s">
        <v>288</v>
      </c>
      <c r="D134" s="47">
        <v>41473</v>
      </c>
      <c r="E134" s="58" t="s">
        <v>51</v>
      </c>
      <c r="F134" s="59">
        <v>7</v>
      </c>
      <c r="G134" s="59">
        <v>466.1</v>
      </c>
      <c r="H134" s="59">
        <f t="shared" si="2"/>
        <v>550</v>
      </c>
      <c r="I134" s="60" t="s">
        <v>28</v>
      </c>
      <c r="J134" s="48">
        <v>466.1</v>
      </c>
      <c r="K134" s="56"/>
    </row>
    <row r="135" spans="1:11" s="48" customFormat="1" ht="17.25" customHeight="1" thickBot="1" x14ac:dyDescent="0.3">
      <c r="A135" s="45" t="s">
        <v>40</v>
      </c>
      <c r="B135" s="45">
        <v>131</v>
      </c>
      <c r="C135" s="46" t="s">
        <v>289</v>
      </c>
      <c r="D135" s="47">
        <v>41473</v>
      </c>
      <c r="E135" s="58" t="s">
        <v>51</v>
      </c>
      <c r="F135" s="59">
        <v>14.5</v>
      </c>
      <c r="G135" s="59">
        <v>466.1</v>
      </c>
      <c r="H135" s="59">
        <f t="shared" si="2"/>
        <v>550</v>
      </c>
      <c r="I135" s="60" t="s">
        <v>23</v>
      </c>
      <c r="J135" s="48">
        <v>466.1</v>
      </c>
      <c r="K135" s="56"/>
    </row>
    <row r="136" spans="1:11" s="48" customFormat="1" ht="17.25" customHeight="1" thickBot="1" x14ac:dyDescent="0.3">
      <c r="A136" s="45" t="s">
        <v>40</v>
      </c>
      <c r="B136" s="45">
        <v>132</v>
      </c>
      <c r="C136" s="46" t="s">
        <v>290</v>
      </c>
      <c r="D136" s="47">
        <v>41463</v>
      </c>
      <c r="E136" s="58" t="s">
        <v>51</v>
      </c>
      <c r="F136" s="59">
        <v>7</v>
      </c>
      <c r="G136" s="59">
        <v>466.1</v>
      </c>
      <c r="H136" s="59">
        <f t="shared" si="2"/>
        <v>550</v>
      </c>
      <c r="I136" s="60" t="s">
        <v>92</v>
      </c>
      <c r="J136" s="48">
        <v>466.1</v>
      </c>
      <c r="K136" s="56"/>
    </row>
    <row r="137" spans="1:11" s="48" customFormat="1" ht="17.25" customHeight="1" thickBot="1" x14ac:dyDescent="0.3">
      <c r="A137" s="45" t="s">
        <v>40</v>
      </c>
      <c r="B137" s="45">
        <v>133</v>
      </c>
      <c r="C137" s="46" t="s">
        <v>291</v>
      </c>
      <c r="D137" s="47">
        <v>41472</v>
      </c>
      <c r="E137" s="58" t="s">
        <v>51</v>
      </c>
      <c r="F137" s="59">
        <v>14</v>
      </c>
      <c r="G137" s="59">
        <v>466.1</v>
      </c>
      <c r="H137" s="59">
        <f t="shared" si="2"/>
        <v>550</v>
      </c>
      <c r="I137" s="60" t="s">
        <v>25</v>
      </c>
      <c r="J137" s="48">
        <v>466.1</v>
      </c>
      <c r="K137" s="56"/>
    </row>
    <row r="138" spans="1:11" s="48" customFormat="1" ht="17.25" customHeight="1" thickBot="1" x14ac:dyDescent="0.3">
      <c r="A138" s="45" t="s">
        <v>40</v>
      </c>
      <c r="B138" s="45">
        <v>134</v>
      </c>
      <c r="C138" s="46" t="s">
        <v>292</v>
      </c>
      <c r="D138" s="47">
        <v>41477</v>
      </c>
      <c r="E138" s="58" t="s">
        <v>51</v>
      </c>
      <c r="F138" s="59">
        <v>7</v>
      </c>
      <c r="G138" s="59">
        <v>466.1</v>
      </c>
      <c r="H138" s="59">
        <f t="shared" si="2"/>
        <v>550</v>
      </c>
      <c r="I138" s="60" t="s">
        <v>1</v>
      </c>
      <c r="J138" s="48">
        <v>466.1</v>
      </c>
      <c r="K138" s="56"/>
    </row>
    <row r="139" spans="1:11" s="48" customFormat="1" ht="17.25" customHeight="1" thickBot="1" x14ac:dyDescent="0.3">
      <c r="A139" s="45" t="s">
        <v>40</v>
      </c>
      <c r="B139" s="45">
        <v>135</v>
      </c>
      <c r="C139" s="46" t="s">
        <v>293</v>
      </c>
      <c r="D139" s="47">
        <v>41478</v>
      </c>
      <c r="E139" s="58" t="s">
        <v>51</v>
      </c>
      <c r="F139" s="59">
        <v>5</v>
      </c>
      <c r="G139" s="59">
        <v>466.1</v>
      </c>
      <c r="H139" s="59">
        <f t="shared" si="2"/>
        <v>550</v>
      </c>
      <c r="I139" s="60" t="s">
        <v>71</v>
      </c>
      <c r="J139" s="48">
        <v>466.1</v>
      </c>
      <c r="K139" s="56"/>
    </row>
    <row r="140" spans="1:11" s="48" customFormat="1" ht="17.25" customHeight="1" thickBot="1" x14ac:dyDescent="0.3">
      <c r="A140" s="45" t="s">
        <v>40</v>
      </c>
      <c r="B140" s="45">
        <v>136</v>
      </c>
      <c r="C140" s="46" t="s">
        <v>294</v>
      </c>
      <c r="D140" s="47">
        <v>41486</v>
      </c>
      <c r="E140" s="58" t="s">
        <v>51</v>
      </c>
      <c r="F140" s="59">
        <v>150</v>
      </c>
      <c r="G140" s="59">
        <v>129003</v>
      </c>
      <c r="H140" s="59">
        <f t="shared" si="2"/>
        <v>152223.54</v>
      </c>
      <c r="I140" s="60" t="s">
        <v>93</v>
      </c>
      <c r="J140" s="48">
        <v>466.1</v>
      </c>
      <c r="K140" s="56"/>
    </row>
    <row r="141" spans="1:11" s="48" customFormat="1" ht="17.25" customHeight="1" thickBot="1" x14ac:dyDescent="0.3">
      <c r="A141" s="45" t="s">
        <v>40</v>
      </c>
      <c r="B141" s="45">
        <v>137</v>
      </c>
      <c r="C141" s="46" t="s">
        <v>295</v>
      </c>
      <c r="D141" s="47">
        <v>41465</v>
      </c>
      <c r="E141" s="58" t="s">
        <v>51</v>
      </c>
      <c r="F141" s="59">
        <v>1</v>
      </c>
      <c r="G141" s="59">
        <v>466.1</v>
      </c>
      <c r="H141" s="59">
        <f t="shared" si="2"/>
        <v>550</v>
      </c>
      <c r="I141" s="60" t="s">
        <v>16</v>
      </c>
      <c r="J141" s="48">
        <v>466.1</v>
      </c>
      <c r="K141" s="56"/>
    </row>
    <row r="142" spans="1:11" s="48" customFormat="1" ht="17.25" customHeight="1" thickBot="1" x14ac:dyDescent="0.3">
      <c r="A142" s="45" t="s">
        <v>40</v>
      </c>
      <c r="B142" s="45">
        <v>138</v>
      </c>
      <c r="C142" s="46" t="s">
        <v>296</v>
      </c>
      <c r="D142" s="47">
        <v>41465</v>
      </c>
      <c r="E142" s="58" t="s">
        <v>51</v>
      </c>
      <c r="F142" s="59">
        <v>60</v>
      </c>
      <c r="G142" s="59">
        <v>51601.2</v>
      </c>
      <c r="H142" s="59">
        <f t="shared" si="2"/>
        <v>60889.42</v>
      </c>
      <c r="I142" s="60" t="s">
        <v>54</v>
      </c>
      <c r="J142" s="48">
        <v>466.1</v>
      </c>
      <c r="K142" s="56"/>
    </row>
    <row r="143" spans="1:11" s="48" customFormat="1" ht="17.25" customHeight="1" thickBot="1" x14ac:dyDescent="0.3">
      <c r="A143" s="45" t="s">
        <v>40</v>
      </c>
      <c r="B143" s="45">
        <v>139</v>
      </c>
      <c r="C143" s="46" t="s">
        <v>297</v>
      </c>
      <c r="D143" s="47">
        <v>41473</v>
      </c>
      <c r="E143" s="58" t="s">
        <v>51</v>
      </c>
      <c r="F143" s="59">
        <v>3</v>
      </c>
      <c r="G143" s="59">
        <v>466.1</v>
      </c>
      <c r="H143" s="59">
        <f t="shared" si="2"/>
        <v>550</v>
      </c>
      <c r="I143" s="60" t="s">
        <v>71</v>
      </c>
      <c r="J143" s="48">
        <v>466.1</v>
      </c>
      <c r="K143" s="56"/>
    </row>
    <row r="144" spans="1:11" s="48" customFormat="1" ht="17.25" customHeight="1" thickBot="1" x14ac:dyDescent="0.3">
      <c r="A144" s="45" t="s">
        <v>40</v>
      </c>
      <c r="B144" s="45">
        <v>140</v>
      </c>
      <c r="C144" s="46" t="s">
        <v>298</v>
      </c>
      <c r="D144" s="47">
        <v>41472</v>
      </c>
      <c r="E144" s="58" t="s">
        <v>51</v>
      </c>
      <c r="F144" s="59">
        <v>7</v>
      </c>
      <c r="G144" s="59">
        <v>466.1</v>
      </c>
      <c r="H144" s="59">
        <f t="shared" si="2"/>
        <v>550</v>
      </c>
      <c r="I144" s="60" t="s">
        <v>71</v>
      </c>
      <c r="J144" s="48">
        <v>466.1</v>
      </c>
      <c r="K144" s="56"/>
    </row>
    <row r="145" spans="1:11" s="48" customFormat="1" ht="17.25" customHeight="1" thickBot="1" x14ac:dyDescent="0.3">
      <c r="A145" s="45" t="s">
        <v>40</v>
      </c>
      <c r="B145" s="45">
        <v>141</v>
      </c>
      <c r="C145" s="46" t="s">
        <v>299</v>
      </c>
      <c r="D145" s="47">
        <v>41467</v>
      </c>
      <c r="E145" s="58" t="s">
        <v>51</v>
      </c>
      <c r="F145" s="59">
        <v>14</v>
      </c>
      <c r="G145" s="59">
        <v>466.1</v>
      </c>
      <c r="H145" s="59">
        <f t="shared" si="2"/>
        <v>550</v>
      </c>
      <c r="I145" s="60" t="s">
        <v>16</v>
      </c>
      <c r="J145" s="48">
        <v>466.1</v>
      </c>
      <c r="K145" s="56"/>
    </row>
    <row r="146" spans="1:11" s="48" customFormat="1" ht="17.25" customHeight="1" thickBot="1" x14ac:dyDescent="0.3">
      <c r="A146" s="45" t="s">
        <v>40</v>
      </c>
      <c r="B146" s="45">
        <v>142</v>
      </c>
      <c r="C146" s="46" t="s">
        <v>300</v>
      </c>
      <c r="D146" s="47">
        <v>41472</v>
      </c>
      <c r="E146" s="58" t="s">
        <v>51</v>
      </c>
      <c r="F146" s="59">
        <v>3</v>
      </c>
      <c r="G146" s="59">
        <v>466.1</v>
      </c>
      <c r="H146" s="59">
        <f t="shared" si="2"/>
        <v>550</v>
      </c>
      <c r="I146" s="60" t="s">
        <v>71</v>
      </c>
      <c r="J146" s="48">
        <v>860.0200000000001</v>
      </c>
      <c r="K146" s="56"/>
    </row>
    <row r="147" spans="1:11" s="48" customFormat="1" ht="17.25" customHeight="1" thickBot="1" x14ac:dyDescent="0.3">
      <c r="A147" s="45" t="s">
        <v>40</v>
      </c>
      <c r="B147" s="45">
        <v>143</v>
      </c>
      <c r="C147" s="46" t="s">
        <v>301</v>
      </c>
      <c r="D147" s="47">
        <v>41473</v>
      </c>
      <c r="E147" s="58" t="s">
        <v>51</v>
      </c>
      <c r="F147" s="59">
        <v>3</v>
      </c>
      <c r="G147" s="59">
        <v>466.1</v>
      </c>
      <c r="H147" s="59">
        <f t="shared" si="2"/>
        <v>550</v>
      </c>
      <c r="I147" s="60" t="s">
        <v>71</v>
      </c>
      <c r="J147" s="48">
        <v>466.1</v>
      </c>
      <c r="K147" s="56"/>
    </row>
    <row r="148" spans="1:11" s="48" customFormat="1" ht="17.25" customHeight="1" thickBot="1" x14ac:dyDescent="0.3">
      <c r="A148" s="45" t="s">
        <v>40</v>
      </c>
      <c r="B148" s="45">
        <v>144</v>
      </c>
      <c r="C148" s="46" t="s">
        <v>302</v>
      </c>
      <c r="D148" s="47">
        <v>41473</v>
      </c>
      <c r="E148" s="58" t="s">
        <v>51</v>
      </c>
      <c r="F148" s="59">
        <v>5</v>
      </c>
      <c r="G148" s="59">
        <v>466.1</v>
      </c>
      <c r="H148" s="59">
        <f t="shared" si="2"/>
        <v>550</v>
      </c>
      <c r="I148" s="60" t="s">
        <v>71</v>
      </c>
      <c r="J148" s="48">
        <v>466.1</v>
      </c>
      <c r="K148" s="56"/>
    </row>
    <row r="149" spans="1:11" s="48" customFormat="1" ht="17.25" customHeight="1" thickBot="1" x14ac:dyDescent="0.3">
      <c r="A149" s="45" t="s">
        <v>40</v>
      </c>
      <c r="B149" s="45">
        <v>145</v>
      </c>
      <c r="C149" s="46" t="s">
        <v>303</v>
      </c>
      <c r="D149" s="47">
        <v>41470</v>
      </c>
      <c r="E149" s="58" t="s">
        <v>51</v>
      </c>
      <c r="F149" s="59">
        <v>15</v>
      </c>
      <c r="G149" s="59">
        <v>466.1</v>
      </c>
      <c r="H149" s="59">
        <f t="shared" si="2"/>
        <v>550</v>
      </c>
      <c r="I149" s="60" t="s">
        <v>85</v>
      </c>
      <c r="J149" s="48">
        <v>466.1</v>
      </c>
      <c r="K149" s="56"/>
    </row>
    <row r="150" spans="1:11" s="48" customFormat="1" ht="17.25" customHeight="1" thickBot="1" x14ac:dyDescent="0.3">
      <c r="A150" s="45" t="s">
        <v>40</v>
      </c>
      <c r="B150" s="45">
        <v>146</v>
      </c>
      <c r="C150" s="46" t="s">
        <v>304</v>
      </c>
      <c r="D150" s="47">
        <v>41467</v>
      </c>
      <c r="E150" s="58" t="s">
        <v>51</v>
      </c>
      <c r="F150" s="59">
        <v>5</v>
      </c>
      <c r="G150" s="59">
        <v>466.1</v>
      </c>
      <c r="H150" s="59">
        <f t="shared" si="2"/>
        <v>550</v>
      </c>
      <c r="I150" s="60" t="s">
        <v>6</v>
      </c>
      <c r="J150" s="48">
        <v>466.1</v>
      </c>
      <c r="K150" s="56"/>
    </row>
    <row r="151" spans="1:11" s="48" customFormat="1" ht="17.25" customHeight="1" thickBot="1" x14ac:dyDescent="0.3">
      <c r="A151" s="45" t="s">
        <v>40</v>
      </c>
      <c r="B151" s="45">
        <v>147</v>
      </c>
      <c r="C151" s="46" t="s">
        <v>305</v>
      </c>
      <c r="D151" s="47">
        <v>41478</v>
      </c>
      <c r="E151" s="58" t="s">
        <v>51</v>
      </c>
      <c r="F151" s="59">
        <v>14</v>
      </c>
      <c r="G151" s="59">
        <v>466.1</v>
      </c>
      <c r="H151" s="59">
        <f t="shared" si="2"/>
        <v>550</v>
      </c>
      <c r="I151" s="60" t="s">
        <v>72</v>
      </c>
      <c r="J151" s="48">
        <v>466.1</v>
      </c>
      <c r="K151" s="56"/>
    </row>
    <row r="152" spans="1:11" s="48" customFormat="1" ht="17.25" customHeight="1" thickBot="1" x14ac:dyDescent="0.3">
      <c r="A152" s="45" t="s">
        <v>40</v>
      </c>
      <c r="B152" s="45">
        <v>148</v>
      </c>
      <c r="C152" s="46" t="s">
        <v>306</v>
      </c>
      <c r="D152" s="47">
        <v>41473</v>
      </c>
      <c r="E152" s="58" t="s">
        <v>51</v>
      </c>
      <c r="F152" s="59">
        <v>14.5</v>
      </c>
      <c r="G152" s="59">
        <v>466.1</v>
      </c>
      <c r="H152" s="59">
        <f t="shared" si="2"/>
        <v>550</v>
      </c>
      <c r="I152" s="60" t="s">
        <v>8</v>
      </c>
      <c r="J152" s="48">
        <v>466.1</v>
      </c>
      <c r="K152" s="56"/>
    </row>
    <row r="153" spans="1:11" s="48" customFormat="1" ht="17.25" customHeight="1" thickBot="1" x14ac:dyDescent="0.3">
      <c r="A153" s="45" t="s">
        <v>40</v>
      </c>
      <c r="B153" s="45">
        <v>149</v>
      </c>
      <c r="C153" s="46" t="s">
        <v>307</v>
      </c>
      <c r="D153" s="47">
        <v>41473</v>
      </c>
      <c r="E153" s="58" t="s">
        <v>51</v>
      </c>
      <c r="F153" s="59">
        <v>14.5</v>
      </c>
      <c r="G153" s="59">
        <v>466.1</v>
      </c>
      <c r="H153" s="59">
        <f t="shared" si="2"/>
        <v>550</v>
      </c>
      <c r="I153" s="60" t="s">
        <v>8</v>
      </c>
      <c r="J153" s="48">
        <v>466.1</v>
      </c>
      <c r="K153" s="56"/>
    </row>
    <row r="154" spans="1:11" s="48" customFormat="1" ht="17.25" customHeight="1" thickBot="1" x14ac:dyDescent="0.3">
      <c r="A154" s="45" t="s">
        <v>40</v>
      </c>
      <c r="B154" s="45">
        <v>150</v>
      </c>
      <c r="C154" s="46" t="s">
        <v>308</v>
      </c>
      <c r="D154" s="47">
        <v>41473</v>
      </c>
      <c r="E154" s="58" t="s">
        <v>51</v>
      </c>
      <c r="F154" s="59">
        <v>14.5</v>
      </c>
      <c r="G154" s="59">
        <v>466.1</v>
      </c>
      <c r="H154" s="59">
        <f t="shared" si="2"/>
        <v>550</v>
      </c>
      <c r="I154" s="60" t="s">
        <v>8</v>
      </c>
      <c r="J154" s="48">
        <v>466.1</v>
      </c>
      <c r="K154" s="56"/>
    </row>
    <row r="155" spans="1:11" s="48" customFormat="1" ht="17.25" customHeight="1" thickBot="1" x14ac:dyDescent="0.3">
      <c r="A155" s="45" t="s">
        <v>40</v>
      </c>
      <c r="B155" s="45">
        <v>151</v>
      </c>
      <c r="C155" s="46" t="s">
        <v>309</v>
      </c>
      <c r="D155" s="47">
        <v>41467</v>
      </c>
      <c r="E155" s="58" t="s">
        <v>51</v>
      </c>
      <c r="F155" s="59">
        <v>14</v>
      </c>
      <c r="G155" s="59">
        <v>466.1</v>
      </c>
      <c r="H155" s="59">
        <f t="shared" si="2"/>
        <v>550</v>
      </c>
      <c r="I155" s="60" t="s">
        <v>58</v>
      </c>
      <c r="J155" s="48">
        <v>466.1</v>
      </c>
      <c r="K155" s="56"/>
    </row>
    <row r="156" spans="1:11" s="48" customFormat="1" ht="17.25" customHeight="1" thickBot="1" x14ac:dyDescent="0.3">
      <c r="A156" s="45" t="s">
        <v>40</v>
      </c>
      <c r="B156" s="45">
        <v>152</v>
      </c>
      <c r="C156" s="46" t="s">
        <v>310</v>
      </c>
      <c r="D156" s="47">
        <v>41472</v>
      </c>
      <c r="E156" s="58" t="s">
        <v>51</v>
      </c>
      <c r="F156" s="59">
        <v>14</v>
      </c>
      <c r="G156" s="59">
        <v>466.1</v>
      </c>
      <c r="H156" s="59">
        <f t="shared" si="2"/>
        <v>550</v>
      </c>
      <c r="I156" s="60" t="s">
        <v>69</v>
      </c>
      <c r="J156" s="48">
        <v>466.1</v>
      </c>
      <c r="K156" s="56"/>
    </row>
    <row r="157" spans="1:11" s="48" customFormat="1" ht="17.25" customHeight="1" thickBot="1" x14ac:dyDescent="0.3">
      <c r="A157" s="45" t="s">
        <v>40</v>
      </c>
      <c r="B157" s="45">
        <v>153</v>
      </c>
      <c r="C157" s="46" t="s">
        <v>311</v>
      </c>
      <c r="D157" s="47">
        <v>41473</v>
      </c>
      <c r="E157" s="58" t="s">
        <v>51</v>
      </c>
      <c r="F157" s="59">
        <v>14.5</v>
      </c>
      <c r="G157" s="59">
        <v>466.1</v>
      </c>
      <c r="H157" s="59">
        <f t="shared" si="2"/>
        <v>550</v>
      </c>
      <c r="I157" s="60" t="s">
        <v>8</v>
      </c>
      <c r="J157" s="48">
        <v>466.1</v>
      </c>
      <c r="K157" s="56"/>
    </row>
    <row r="158" spans="1:11" s="48" customFormat="1" ht="17.25" customHeight="1" thickBot="1" x14ac:dyDescent="0.3">
      <c r="A158" s="45" t="s">
        <v>40</v>
      </c>
      <c r="B158" s="45">
        <v>154</v>
      </c>
      <c r="C158" s="46" t="s">
        <v>312</v>
      </c>
      <c r="D158" s="47">
        <v>41473</v>
      </c>
      <c r="E158" s="58" t="s">
        <v>51</v>
      </c>
      <c r="F158" s="59">
        <v>12</v>
      </c>
      <c r="G158" s="59">
        <v>466.1</v>
      </c>
      <c r="H158" s="59">
        <f t="shared" si="2"/>
        <v>550</v>
      </c>
      <c r="I158" s="60" t="s">
        <v>19</v>
      </c>
      <c r="J158" s="48">
        <v>466.1</v>
      </c>
      <c r="K158" s="56"/>
    </row>
    <row r="159" spans="1:11" s="48" customFormat="1" ht="17.25" customHeight="1" thickBot="1" x14ac:dyDescent="0.3">
      <c r="A159" s="45" t="s">
        <v>40</v>
      </c>
      <c r="B159" s="45">
        <v>155</v>
      </c>
      <c r="C159" s="46" t="s">
        <v>313</v>
      </c>
      <c r="D159" s="47">
        <v>41473</v>
      </c>
      <c r="E159" s="58" t="s">
        <v>51</v>
      </c>
      <c r="F159" s="59">
        <v>14.5</v>
      </c>
      <c r="G159" s="59">
        <v>466.1</v>
      </c>
      <c r="H159" s="59">
        <f t="shared" si="2"/>
        <v>550</v>
      </c>
      <c r="I159" s="60" t="s">
        <v>8</v>
      </c>
      <c r="J159" s="48">
        <v>466.1</v>
      </c>
      <c r="K159" s="56"/>
    </row>
    <row r="160" spans="1:11" s="48" customFormat="1" ht="17.25" customHeight="1" thickBot="1" x14ac:dyDescent="0.3">
      <c r="A160" s="45" t="s">
        <v>40</v>
      </c>
      <c r="B160" s="45">
        <v>156</v>
      </c>
      <c r="C160" s="46" t="s">
        <v>314</v>
      </c>
      <c r="D160" s="47">
        <v>41472</v>
      </c>
      <c r="E160" s="58" t="s">
        <v>51</v>
      </c>
      <c r="F160" s="59">
        <v>3</v>
      </c>
      <c r="G160" s="59">
        <v>466.1</v>
      </c>
      <c r="H160" s="59">
        <f t="shared" si="2"/>
        <v>550</v>
      </c>
      <c r="I160" s="60" t="s">
        <v>2</v>
      </c>
      <c r="J160" s="48">
        <v>466.1</v>
      </c>
      <c r="K160" s="56"/>
    </row>
    <row r="161" spans="1:11" s="48" customFormat="1" ht="17.25" customHeight="1" thickBot="1" x14ac:dyDescent="0.3">
      <c r="A161" s="45" t="s">
        <v>40</v>
      </c>
      <c r="B161" s="45">
        <v>157</v>
      </c>
      <c r="C161" s="46" t="s">
        <v>315</v>
      </c>
      <c r="D161" s="47">
        <v>41470</v>
      </c>
      <c r="E161" s="58" t="s">
        <v>51</v>
      </c>
      <c r="F161" s="59">
        <v>14</v>
      </c>
      <c r="G161" s="59">
        <v>466.1</v>
      </c>
      <c r="H161" s="59">
        <f t="shared" si="2"/>
        <v>550</v>
      </c>
      <c r="I161" s="60" t="s">
        <v>2</v>
      </c>
      <c r="J161" s="48">
        <v>466.1</v>
      </c>
      <c r="K161" s="56"/>
    </row>
    <row r="162" spans="1:11" s="48" customFormat="1" ht="17.25" customHeight="1" thickBot="1" x14ac:dyDescent="0.3">
      <c r="A162" s="45" t="s">
        <v>40</v>
      </c>
      <c r="B162" s="45">
        <v>158</v>
      </c>
      <c r="C162" s="46" t="s">
        <v>316</v>
      </c>
      <c r="D162" s="47">
        <v>41470</v>
      </c>
      <c r="E162" s="58" t="s">
        <v>51</v>
      </c>
      <c r="F162" s="59">
        <v>14</v>
      </c>
      <c r="G162" s="59">
        <v>466.1</v>
      </c>
      <c r="H162" s="59">
        <f t="shared" si="2"/>
        <v>550</v>
      </c>
      <c r="I162" s="60" t="s">
        <v>26</v>
      </c>
      <c r="J162" s="48">
        <v>466.1</v>
      </c>
      <c r="K162" s="56"/>
    </row>
    <row r="163" spans="1:11" s="48" customFormat="1" ht="17.25" customHeight="1" thickBot="1" x14ac:dyDescent="0.3">
      <c r="A163" s="45" t="s">
        <v>40</v>
      </c>
      <c r="B163" s="45">
        <v>159</v>
      </c>
      <c r="C163" s="46" t="s">
        <v>317</v>
      </c>
      <c r="D163" s="47">
        <v>41470</v>
      </c>
      <c r="E163" s="58" t="s">
        <v>51</v>
      </c>
      <c r="F163" s="59">
        <v>14</v>
      </c>
      <c r="G163" s="59">
        <v>466.1</v>
      </c>
      <c r="H163" s="59">
        <f t="shared" si="2"/>
        <v>550</v>
      </c>
      <c r="I163" s="60" t="s">
        <v>20</v>
      </c>
      <c r="J163" s="48">
        <v>466.1</v>
      </c>
      <c r="K163" s="56"/>
    </row>
    <row r="164" spans="1:11" s="48" customFormat="1" ht="17.25" customHeight="1" thickBot="1" x14ac:dyDescent="0.3">
      <c r="A164" s="45" t="s">
        <v>40</v>
      </c>
      <c r="B164" s="45">
        <v>160</v>
      </c>
      <c r="C164" s="46" t="s">
        <v>318</v>
      </c>
      <c r="D164" s="47">
        <v>41466</v>
      </c>
      <c r="E164" s="58" t="s">
        <v>51</v>
      </c>
      <c r="F164" s="59">
        <v>6</v>
      </c>
      <c r="G164" s="59">
        <v>466.1</v>
      </c>
      <c r="H164" s="59">
        <f t="shared" si="2"/>
        <v>550</v>
      </c>
      <c r="I164" s="60" t="s">
        <v>11</v>
      </c>
      <c r="J164" s="48">
        <v>466.1</v>
      </c>
      <c r="K164" s="56"/>
    </row>
    <row r="165" spans="1:11" s="48" customFormat="1" ht="17.25" customHeight="1" thickBot="1" x14ac:dyDescent="0.3">
      <c r="A165" s="45" t="s">
        <v>40</v>
      </c>
      <c r="B165" s="45">
        <v>161</v>
      </c>
      <c r="C165" s="46" t="s">
        <v>319</v>
      </c>
      <c r="D165" s="47">
        <v>41466</v>
      </c>
      <c r="E165" s="58" t="s">
        <v>51</v>
      </c>
      <c r="F165" s="59">
        <v>3</v>
      </c>
      <c r="G165" s="59">
        <v>466.1</v>
      </c>
      <c r="H165" s="59">
        <f t="shared" si="2"/>
        <v>550</v>
      </c>
      <c r="I165" s="60" t="s">
        <v>138</v>
      </c>
      <c r="J165" s="48">
        <v>466.1</v>
      </c>
      <c r="K165" s="56"/>
    </row>
    <row r="166" spans="1:11" s="48" customFormat="1" ht="17.25" customHeight="1" thickBot="1" x14ac:dyDescent="0.3">
      <c r="A166" s="45" t="s">
        <v>40</v>
      </c>
      <c r="B166" s="45">
        <v>162</v>
      </c>
      <c r="C166" s="46" t="s">
        <v>320</v>
      </c>
      <c r="D166" s="47">
        <v>41473</v>
      </c>
      <c r="E166" s="58" t="s">
        <v>51</v>
      </c>
      <c r="F166" s="59">
        <v>15</v>
      </c>
      <c r="G166" s="59">
        <v>466.1</v>
      </c>
      <c r="H166" s="59">
        <f t="shared" si="2"/>
        <v>550</v>
      </c>
      <c r="I166" s="60" t="s">
        <v>26</v>
      </c>
      <c r="J166" s="48">
        <v>466.1</v>
      </c>
      <c r="K166" s="56"/>
    </row>
    <row r="167" spans="1:11" s="48" customFormat="1" ht="17.25" customHeight="1" thickBot="1" x14ac:dyDescent="0.3">
      <c r="A167" s="45" t="s">
        <v>40</v>
      </c>
      <c r="B167" s="45">
        <v>163</v>
      </c>
      <c r="C167" s="46" t="s">
        <v>321</v>
      </c>
      <c r="D167" s="47">
        <v>41466</v>
      </c>
      <c r="E167" s="58" t="s">
        <v>51</v>
      </c>
      <c r="F167" s="59">
        <v>10</v>
      </c>
      <c r="G167" s="59">
        <v>466.1</v>
      </c>
      <c r="H167" s="59">
        <f t="shared" si="2"/>
        <v>550</v>
      </c>
      <c r="I167" s="60" t="s">
        <v>85</v>
      </c>
      <c r="J167" s="48">
        <v>466.1</v>
      </c>
      <c r="K167" s="56"/>
    </row>
    <row r="168" spans="1:11" s="48" customFormat="1" ht="17.25" customHeight="1" thickBot="1" x14ac:dyDescent="0.3">
      <c r="A168" s="45" t="s">
        <v>40</v>
      </c>
      <c r="B168" s="45">
        <v>164</v>
      </c>
      <c r="C168" s="46" t="s">
        <v>322</v>
      </c>
      <c r="D168" s="47">
        <v>41473</v>
      </c>
      <c r="E168" s="58" t="s">
        <v>51</v>
      </c>
      <c r="F168" s="59">
        <v>5</v>
      </c>
      <c r="G168" s="59">
        <v>466.1</v>
      </c>
      <c r="H168" s="59">
        <f t="shared" si="2"/>
        <v>550</v>
      </c>
      <c r="I168" s="60" t="s">
        <v>69</v>
      </c>
      <c r="J168" s="48">
        <v>466.1</v>
      </c>
      <c r="K168" s="56"/>
    </row>
    <row r="169" spans="1:11" s="48" customFormat="1" ht="17.25" customHeight="1" thickBot="1" x14ac:dyDescent="0.3">
      <c r="A169" s="45" t="s">
        <v>40</v>
      </c>
      <c r="B169" s="45">
        <v>165</v>
      </c>
      <c r="C169" s="46" t="s">
        <v>323</v>
      </c>
      <c r="D169" s="47">
        <v>41485</v>
      </c>
      <c r="E169" s="58" t="s">
        <v>51</v>
      </c>
      <c r="F169" s="59">
        <v>10</v>
      </c>
      <c r="G169" s="59">
        <v>466.1</v>
      </c>
      <c r="H169" s="59">
        <f t="shared" si="2"/>
        <v>550</v>
      </c>
      <c r="I169" s="60" t="s">
        <v>120</v>
      </c>
      <c r="J169" s="48">
        <v>466.1</v>
      </c>
      <c r="K169" s="56"/>
    </row>
    <row r="170" spans="1:11" s="48" customFormat="1" ht="17.25" customHeight="1" thickBot="1" x14ac:dyDescent="0.3">
      <c r="A170" s="45" t="s">
        <v>40</v>
      </c>
      <c r="B170" s="45">
        <v>166</v>
      </c>
      <c r="C170" s="46" t="s">
        <v>324</v>
      </c>
      <c r="D170" s="47">
        <v>41466</v>
      </c>
      <c r="E170" s="58" t="s">
        <v>51</v>
      </c>
      <c r="F170" s="59">
        <v>15</v>
      </c>
      <c r="G170" s="59">
        <v>466.1</v>
      </c>
      <c r="H170" s="59">
        <f t="shared" si="2"/>
        <v>550</v>
      </c>
      <c r="I170" s="60" t="s">
        <v>85</v>
      </c>
      <c r="J170" s="48">
        <v>466.1</v>
      </c>
      <c r="K170" s="56"/>
    </row>
    <row r="171" spans="1:11" s="48" customFormat="1" ht="17.25" customHeight="1" thickBot="1" x14ac:dyDescent="0.3">
      <c r="A171" s="45" t="s">
        <v>40</v>
      </c>
      <c r="B171" s="45">
        <v>167</v>
      </c>
      <c r="C171" s="46" t="s">
        <v>325</v>
      </c>
      <c r="D171" s="47">
        <v>41477</v>
      </c>
      <c r="E171" s="58" t="s">
        <v>51</v>
      </c>
      <c r="F171" s="59">
        <v>15</v>
      </c>
      <c r="G171" s="59">
        <v>466.1</v>
      </c>
      <c r="H171" s="59">
        <f t="shared" si="2"/>
        <v>550</v>
      </c>
      <c r="I171" s="60" t="s">
        <v>28</v>
      </c>
      <c r="J171" s="48">
        <v>466.1</v>
      </c>
      <c r="K171" s="56"/>
    </row>
    <row r="172" spans="1:11" s="48" customFormat="1" ht="17.25" customHeight="1" thickBot="1" x14ac:dyDescent="0.3">
      <c r="A172" s="45" t="s">
        <v>40</v>
      </c>
      <c r="B172" s="45">
        <v>168</v>
      </c>
      <c r="C172" s="46" t="s">
        <v>326</v>
      </c>
      <c r="D172" s="47">
        <v>41473</v>
      </c>
      <c r="E172" s="58" t="s">
        <v>51</v>
      </c>
      <c r="F172" s="59">
        <v>3</v>
      </c>
      <c r="G172" s="59">
        <v>466.1</v>
      </c>
      <c r="H172" s="59">
        <f t="shared" si="2"/>
        <v>550</v>
      </c>
      <c r="I172" s="60" t="s">
        <v>28</v>
      </c>
      <c r="J172" s="48">
        <v>466.1</v>
      </c>
      <c r="K172" s="56"/>
    </row>
    <row r="173" spans="1:11" s="48" customFormat="1" ht="17.25" customHeight="1" thickBot="1" x14ac:dyDescent="0.3">
      <c r="A173" s="45" t="s">
        <v>40</v>
      </c>
      <c r="B173" s="45">
        <v>169</v>
      </c>
      <c r="C173" s="46" t="s">
        <v>327</v>
      </c>
      <c r="D173" s="47">
        <v>41471</v>
      </c>
      <c r="E173" s="58" t="s">
        <v>51</v>
      </c>
      <c r="F173" s="59">
        <v>15</v>
      </c>
      <c r="G173" s="59">
        <v>466.1</v>
      </c>
      <c r="H173" s="59">
        <f t="shared" si="2"/>
        <v>550</v>
      </c>
      <c r="I173" s="60" t="s">
        <v>22</v>
      </c>
      <c r="J173" s="48">
        <v>466.1</v>
      </c>
      <c r="K173" s="56"/>
    </row>
    <row r="174" spans="1:11" s="48" customFormat="1" ht="17.25" customHeight="1" thickBot="1" x14ac:dyDescent="0.3">
      <c r="A174" s="45" t="s">
        <v>40</v>
      </c>
      <c r="B174" s="45">
        <v>170</v>
      </c>
      <c r="C174" s="46" t="s">
        <v>328</v>
      </c>
      <c r="D174" s="47">
        <v>41472</v>
      </c>
      <c r="E174" s="58" t="s">
        <v>51</v>
      </c>
      <c r="F174" s="59">
        <v>0.25</v>
      </c>
      <c r="G174" s="59">
        <v>466.1</v>
      </c>
      <c r="H174" s="59">
        <f t="shared" si="2"/>
        <v>550</v>
      </c>
      <c r="I174" s="60" t="s">
        <v>91</v>
      </c>
      <c r="J174" s="48">
        <v>466.1</v>
      </c>
      <c r="K174" s="56"/>
    </row>
    <row r="175" spans="1:11" s="48" customFormat="1" ht="17.25" customHeight="1" thickBot="1" x14ac:dyDescent="0.3">
      <c r="A175" s="45" t="s">
        <v>40</v>
      </c>
      <c r="B175" s="45">
        <v>171</v>
      </c>
      <c r="C175" s="46" t="s">
        <v>329</v>
      </c>
      <c r="D175" s="47">
        <v>41478</v>
      </c>
      <c r="E175" s="58" t="s">
        <v>96</v>
      </c>
      <c r="F175" s="59">
        <v>883</v>
      </c>
      <c r="G175" s="59">
        <v>23334405.239999998</v>
      </c>
      <c r="H175" s="59">
        <f t="shared" si="2"/>
        <v>27534598.18</v>
      </c>
      <c r="I175" s="60" t="s">
        <v>118</v>
      </c>
      <c r="J175" s="48">
        <v>466.1</v>
      </c>
      <c r="K175" s="56"/>
    </row>
    <row r="176" spans="1:11" s="48" customFormat="1" ht="17.25" customHeight="1" thickBot="1" x14ac:dyDescent="0.3">
      <c r="A176" s="45" t="s">
        <v>40</v>
      </c>
      <c r="B176" s="45">
        <v>172</v>
      </c>
      <c r="C176" s="46" t="s">
        <v>330</v>
      </c>
      <c r="D176" s="47">
        <v>41467</v>
      </c>
      <c r="E176" s="58" t="s">
        <v>51</v>
      </c>
      <c r="F176" s="59">
        <v>14</v>
      </c>
      <c r="G176" s="59">
        <v>466.1</v>
      </c>
      <c r="H176" s="59">
        <f t="shared" si="2"/>
        <v>550</v>
      </c>
      <c r="I176" s="60" t="s">
        <v>57</v>
      </c>
      <c r="J176" s="48">
        <v>466.1</v>
      </c>
      <c r="K176" s="56"/>
    </row>
    <row r="177" spans="1:11" s="48" customFormat="1" ht="17.25" customHeight="1" thickBot="1" x14ac:dyDescent="0.3">
      <c r="A177" s="45" t="s">
        <v>40</v>
      </c>
      <c r="B177" s="45">
        <v>173</v>
      </c>
      <c r="C177" s="46" t="s">
        <v>331</v>
      </c>
      <c r="D177" s="47">
        <v>41470</v>
      </c>
      <c r="E177" s="58" t="s">
        <v>51</v>
      </c>
      <c r="F177" s="59">
        <v>12</v>
      </c>
      <c r="G177" s="59">
        <v>466.1</v>
      </c>
      <c r="H177" s="59">
        <f t="shared" si="2"/>
        <v>550</v>
      </c>
      <c r="I177" s="60" t="s">
        <v>98</v>
      </c>
      <c r="J177" s="48">
        <v>466.1</v>
      </c>
      <c r="K177" s="56"/>
    </row>
    <row r="178" spans="1:11" s="48" customFormat="1" ht="17.25" customHeight="1" thickBot="1" x14ac:dyDescent="0.3">
      <c r="A178" s="45" t="s">
        <v>40</v>
      </c>
      <c r="B178" s="45">
        <v>174</v>
      </c>
      <c r="C178" s="46" t="s">
        <v>332</v>
      </c>
      <c r="D178" s="47">
        <v>41460</v>
      </c>
      <c r="E178" s="58" t="s">
        <v>51</v>
      </c>
      <c r="F178" s="59">
        <v>15</v>
      </c>
      <c r="G178" s="59">
        <v>466.1</v>
      </c>
      <c r="H178" s="59">
        <f t="shared" si="2"/>
        <v>550</v>
      </c>
      <c r="I178" s="60" t="s">
        <v>12</v>
      </c>
      <c r="J178" s="48">
        <v>466.1</v>
      </c>
      <c r="K178" s="56"/>
    </row>
    <row r="179" spans="1:11" s="48" customFormat="1" ht="17.25" customHeight="1" thickBot="1" x14ac:dyDescent="0.3">
      <c r="A179" s="45" t="s">
        <v>40</v>
      </c>
      <c r="B179" s="45">
        <v>175</v>
      </c>
      <c r="C179" s="46" t="s">
        <v>333</v>
      </c>
      <c r="D179" s="47">
        <v>41480</v>
      </c>
      <c r="E179" s="58" t="s">
        <v>51</v>
      </c>
      <c r="F179" s="59">
        <v>14.5</v>
      </c>
      <c r="G179" s="59">
        <v>466.1</v>
      </c>
      <c r="H179" s="59">
        <f t="shared" si="2"/>
        <v>550</v>
      </c>
      <c r="I179" s="60" t="s">
        <v>8</v>
      </c>
      <c r="J179" s="48">
        <v>466.1</v>
      </c>
      <c r="K179" s="56"/>
    </row>
    <row r="180" spans="1:11" s="48" customFormat="1" ht="17.25" customHeight="1" thickBot="1" x14ac:dyDescent="0.3">
      <c r="A180" s="45" t="s">
        <v>40</v>
      </c>
      <c r="B180" s="45">
        <v>176</v>
      </c>
      <c r="C180" s="46" t="s">
        <v>334</v>
      </c>
      <c r="D180" s="47">
        <v>41472</v>
      </c>
      <c r="E180" s="58" t="s">
        <v>51</v>
      </c>
      <c r="F180" s="59">
        <v>10</v>
      </c>
      <c r="G180" s="59">
        <v>466.1</v>
      </c>
      <c r="H180" s="59">
        <f t="shared" si="2"/>
        <v>550</v>
      </c>
      <c r="I180" s="60" t="s">
        <v>70</v>
      </c>
      <c r="J180" s="48">
        <v>466.1</v>
      </c>
      <c r="K180" s="56"/>
    </row>
    <row r="181" spans="1:11" s="48" customFormat="1" ht="17.25" customHeight="1" thickBot="1" x14ac:dyDescent="0.3">
      <c r="A181" s="45" t="s">
        <v>40</v>
      </c>
      <c r="B181" s="45">
        <v>177</v>
      </c>
      <c r="C181" s="46" t="s">
        <v>335</v>
      </c>
      <c r="D181" s="47">
        <v>41480</v>
      </c>
      <c r="E181" s="58" t="s">
        <v>51</v>
      </c>
      <c r="F181" s="59">
        <v>14.5</v>
      </c>
      <c r="G181" s="59">
        <v>466.1</v>
      </c>
      <c r="H181" s="59">
        <f t="shared" si="2"/>
        <v>550</v>
      </c>
      <c r="I181" s="60" t="s">
        <v>8</v>
      </c>
      <c r="J181" s="48">
        <v>466.1</v>
      </c>
      <c r="K181" s="56"/>
    </row>
    <row r="182" spans="1:11" s="48" customFormat="1" ht="17.25" customHeight="1" thickBot="1" x14ac:dyDescent="0.3">
      <c r="A182" s="45" t="s">
        <v>40</v>
      </c>
      <c r="B182" s="45">
        <v>178</v>
      </c>
      <c r="C182" s="46" t="s">
        <v>336</v>
      </c>
      <c r="D182" s="47">
        <v>41480</v>
      </c>
      <c r="E182" s="58" t="s">
        <v>51</v>
      </c>
      <c r="F182" s="59">
        <v>14.5</v>
      </c>
      <c r="G182" s="59">
        <v>466.1</v>
      </c>
      <c r="H182" s="59">
        <f t="shared" si="2"/>
        <v>550</v>
      </c>
      <c r="I182" s="60" t="s">
        <v>8</v>
      </c>
      <c r="J182" s="48">
        <v>466.1</v>
      </c>
      <c r="K182" s="56"/>
    </row>
    <row r="183" spans="1:11" s="48" customFormat="1" ht="17.25" customHeight="1" thickBot="1" x14ac:dyDescent="0.3">
      <c r="A183" s="45" t="s">
        <v>40</v>
      </c>
      <c r="B183" s="45">
        <v>179</v>
      </c>
      <c r="C183" s="46" t="s">
        <v>337</v>
      </c>
      <c r="D183" s="47">
        <v>41480</v>
      </c>
      <c r="E183" s="58" t="s">
        <v>51</v>
      </c>
      <c r="F183" s="59">
        <v>14.5</v>
      </c>
      <c r="G183" s="59">
        <v>466.1</v>
      </c>
      <c r="H183" s="59">
        <f t="shared" si="2"/>
        <v>550</v>
      </c>
      <c r="I183" s="60" t="s">
        <v>8</v>
      </c>
      <c r="J183" s="48">
        <v>466.1</v>
      </c>
      <c r="K183" s="56"/>
    </row>
    <row r="184" spans="1:11" s="48" customFormat="1" ht="17.25" customHeight="1" thickBot="1" x14ac:dyDescent="0.3">
      <c r="A184" s="45" t="s">
        <v>40</v>
      </c>
      <c r="B184" s="45">
        <v>180</v>
      </c>
      <c r="C184" s="46" t="s">
        <v>338</v>
      </c>
      <c r="D184" s="47">
        <v>41480</v>
      </c>
      <c r="E184" s="58" t="s">
        <v>51</v>
      </c>
      <c r="F184" s="59">
        <v>14.5</v>
      </c>
      <c r="G184" s="59">
        <v>466.1</v>
      </c>
      <c r="H184" s="59">
        <f t="shared" si="2"/>
        <v>550</v>
      </c>
      <c r="I184" s="60" t="s">
        <v>8</v>
      </c>
      <c r="J184" s="48">
        <v>466.1</v>
      </c>
      <c r="K184" s="56"/>
    </row>
    <row r="185" spans="1:11" s="48" customFormat="1" ht="17.25" customHeight="1" thickBot="1" x14ac:dyDescent="0.3">
      <c r="A185" s="45" t="s">
        <v>40</v>
      </c>
      <c r="B185" s="45">
        <v>181</v>
      </c>
      <c r="C185" s="46" t="s">
        <v>339</v>
      </c>
      <c r="D185" s="47">
        <v>41480</v>
      </c>
      <c r="E185" s="58" t="s">
        <v>51</v>
      </c>
      <c r="F185" s="59">
        <v>14.5</v>
      </c>
      <c r="G185" s="59">
        <v>466.1</v>
      </c>
      <c r="H185" s="59">
        <f t="shared" si="2"/>
        <v>550</v>
      </c>
      <c r="I185" s="60" t="s">
        <v>8</v>
      </c>
      <c r="J185" s="48">
        <v>466.1</v>
      </c>
      <c r="K185" s="56"/>
    </row>
    <row r="186" spans="1:11" s="48" customFormat="1" ht="17.25" customHeight="1" thickBot="1" x14ac:dyDescent="0.3">
      <c r="A186" s="45" t="s">
        <v>40</v>
      </c>
      <c r="B186" s="45">
        <v>182</v>
      </c>
      <c r="C186" s="46" t="s">
        <v>340</v>
      </c>
      <c r="D186" s="47">
        <v>41472</v>
      </c>
      <c r="E186" s="58" t="s">
        <v>51</v>
      </c>
      <c r="F186" s="59">
        <v>14</v>
      </c>
      <c r="G186" s="59">
        <v>466.1</v>
      </c>
      <c r="H186" s="59">
        <f t="shared" si="2"/>
        <v>550</v>
      </c>
      <c r="I186" s="60" t="s">
        <v>2</v>
      </c>
      <c r="J186" s="48">
        <v>466.1</v>
      </c>
      <c r="K186" s="56"/>
    </row>
    <row r="187" spans="1:11" s="48" customFormat="1" ht="17.25" customHeight="1" thickBot="1" x14ac:dyDescent="0.3">
      <c r="A187" s="45" t="s">
        <v>40</v>
      </c>
      <c r="B187" s="45">
        <v>183</v>
      </c>
      <c r="C187" s="46" t="s">
        <v>341</v>
      </c>
      <c r="D187" s="47">
        <v>41472</v>
      </c>
      <c r="E187" s="58" t="s">
        <v>51</v>
      </c>
      <c r="F187" s="59">
        <v>14</v>
      </c>
      <c r="G187" s="59">
        <v>466.1</v>
      </c>
      <c r="H187" s="59">
        <f t="shared" si="2"/>
        <v>550</v>
      </c>
      <c r="I187" s="60" t="s">
        <v>2</v>
      </c>
      <c r="J187" s="48">
        <v>466.1</v>
      </c>
      <c r="K187" s="56"/>
    </row>
    <row r="188" spans="1:11" s="48" customFormat="1" ht="17.25" customHeight="1" thickBot="1" x14ac:dyDescent="0.3">
      <c r="A188" s="45" t="s">
        <v>40</v>
      </c>
      <c r="B188" s="45">
        <v>184</v>
      </c>
      <c r="C188" s="46" t="s">
        <v>342</v>
      </c>
      <c r="D188" s="47">
        <v>41480</v>
      </c>
      <c r="E188" s="58" t="s">
        <v>51</v>
      </c>
      <c r="F188" s="59">
        <v>14.5</v>
      </c>
      <c r="G188" s="59">
        <v>466.1</v>
      </c>
      <c r="H188" s="59">
        <f t="shared" si="2"/>
        <v>550</v>
      </c>
      <c r="I188" s="60" t="s">
        <v>8</v>
      </c>
      <c r="J188" s="48">
        <v>466.1</v>
      </c>
      <c r="K188" s="56"/>
    </row>
    <row r="189" spans="1:11" s="48" customFormat="1" ht="17.25" customHeight="1" thickBot="1" x14ac:dyDescent="0.3">
      <c r="A189" s="45" t="s">
        <v>40</v>
      </c>
      <c r="B189" s="45">
        <v>185</v>
      </c>
      <c r="C189" s="46" t="s">
        <v>343</v>
      </c>
      <c r="D189" s="47">
        <v>41480</v>
      </c>
      <c r="E189" s="58" t="s">
        <v>51</v>
      </c>
      <c r="F189" s="59">
        <v>14.5</v>
      </c>
      <c r="G189" s="59">
        <v>466.1</v>
      </c>
      <c r="H189" s="59">
        <f t="shared" si="2"/>
        <v>550</v>
      </c>
      <c r="I189" s="60" t="s">
        <v>8</v>
      </c>
      <c r="J189" s="48">
        <v>466.1</v>
      </c>
      <c r="K189" s="56"/>
    </row>
    <row r="190" spans="1:11" s="48" customFormat="1" ht="17.25" customHeight="1" thickBot="1" x14ac:dyDescent="0.3">
      <c r="A190" s="45" t="s">
        <v>40</v>
      </c>
      <c r="B190" s="45">
        <v>186</v>
      </c>
      <c r="C190" s="46" t="s">
        <v>344</v>
      </c>
      <c r="D190" s="47">
        <v>41472</v>
      </c>
      <c r="E190" s="58" t="s">
        <v>51</v>
      </c>
      <c r="F190" s="59">
        <v>14</v>
      </c>
      <c r="G190" s="59">
        <v>466.1</v>
      </c>
      <c r="H190" s="59">
        <f t="shared" si="2"/>
        <v>550</v>
      </c>
      <c r="I190" s="60" t="s">
        <v>2</v>
      </c>
      <c r="J190" s="48">
        <v>466.1</v>
      </c>
      <c r="K190" s="56"/>
    </row>
    <row r="191" spans="1:11" s="48" customFormat="1" ht="17.25" customHeight="1" thickBot="1" x14ac:dyDescent="0.3">
      <c r="A191" s="45" t="s">
        <v>40</v>
      </c>
      <c r="B191" s="45">
        <v>187</v>
      </c>
      <c r="C191" s="46" t="s">
        <v>345</v>
      </c>
      <c r="D191" s="47">
        <v>41478</v>
      </c>
      <c r="E191" s="58" t="s">
        <v>51</v>
      </c>
      <c r="F191" s="59">
        <v>7</v>
      </c>
      <c r="G191" s="59">
        <v>466.1</v>
      </c>
      <c r="H191" s="59">
        <f t="shared" si="2"/>
        <v>550</v>
      </c>
      <c r="I191" s="60" t="s">
        <v>26</v>
      </c>
      <c r="J191" s="48">
        <v>466.1</v>
      </c>
      <c r="K191" s="56"/>
    </row>
    <row r="192" spans="1:11" s="48" customFormat="1" ht="17.25" customHeight="1" thickBot="1" x14ac:dyDescent="0.3">
      <c r="A192" s="45" t="s">
        <v>40</v>
      </c>
      <c r="B192" s="45">
        <v>188</v>
      </c>
      <c r="C192" s="46" t="s">
        <v>346</v>
      </c>
      <c r="D192" s="47">
        <v>41481</v>
      </c>
      <c r="E192" s="58" t="s">
        <v>51</v>
      </c>
      <c r="F192" s="59">
        <v>5</v>
      </c>
      <c r="G192" s="59">
        <v>466.1</v>
      </c>
      <c r="H192" s="59">
        <f t="shared" si="2"/>
        <v>550</v>
      </c>
      <c r="I192" s="60" t="s">
        <v>26</v>
      </c>
      <c r="J192" s="48">
        <v>466.1</v>
      </c>
      <c r="K192" s="56"/>
    </row>
    <row r="193" spans="1:11" s="48" customFormat="1" ht="17.25" customHeight="1" thickBot="1" x14ac:dyDescent="0.3">
      <c r="A193" s="45" t="s">
        <v>40</v>
      </c>
      <c r="B193" s="45">
        <v>189</v>
      </c>
      <c r="C193" s="46" t="s">
        <v>347</v>
      </c>
      <c r="D193" s="47">
        <v>41481</v>
      </c>
      <c r="E193" s="58" t="s">
        <v>52</v>
      </c>
      <c r="F193" s="59">
        <v>190</v>
      </c>
      <c r="G193" s="59">
        <v>163403.79999999999</v>
      </c>
      <c r="H193" s="59">
        <f t="shared" si="2"/>
        <v>192816.48</v>
      </c>
      <c r="I193" s="60" t="s">
        <v>74</v>
      </c>
      <c r="J193" s="48">
        <v>466.1</v>
      </c>
      <c r="K193" s="56"/>
    </row>
    <row r="194" spans="1:11" s="48" customFormat="1" ht="17.25" customHeight="1" thickBot="1" x14ac:dyDescent="0.3">
      <c r="A194" s="45" t="s">
        <v>40</v>
      </c>
      <c r="B194" s="45">
        <v>190</v>
      </c>
      <c r="C194" s="46" t="s">
        <v>348</v>
      </c>
      <c r="D194" s="47">
        <v>41480</v>
      </c>
      <c r="E194" s="58" t="s">
        <v>51</v>
      </c>
      <c r="F194" s="59">
        <v>5</v>
      </c>
      <c r="G194" s="59">
        <v>466.1</v>
      </c>
      <c r="H194" s="59">
        <f t="shared" ref="H194:H255" si="3">ROUND((G194*1.18),2)</f>
        <v>550</v>
      </c>
      <c r="I194" s="60" t="s">
        <v>71</v>
      </c>
      <c r="J194" s="48">
        <v>466.1</v>
      </c>
      <c r="K194" s="56"/>
    </row>
    <row r="195" spans="1:11" s="48" customFormat="1" ht="17.25" customHeight="1" thickBot="1" x14ac:dyDescent="0.3">
      <c r="A195" s="45" t="s">
        <v>40</v>
      </c>
      <c r="B195" s="45">
        <v>191</v>
      </c>
      <c r="C195" s="46" t="s">
        <v>349</v>
      </c>
      <c r="D195" s="47">
        <v>41472</v>
      </c>
      <c r="E195" s="58" t="s">
        <v>51</v>
      </c>
      <c r="F195" s="59">
        <v>0.25</v>
      </c>
      <c r="G195" s="59">
        <v>466.1</v>
      </c>
      <c r="H195" s="59">
        <f t="shared" si="3"/>
        <v>550</v>
      </c>
      <c r="I195" s="60" t="s">
        <v>91</v>
      </c>
      <c r="J195" s="48">
        <v>466.1</v>
      </c>
      <c r="K195" s="56"/>
    </row>
    <row r="196" spans="1:11" s="48" customFormat="1" ht="17.25" customHeight="1" thickBot="1" x14ac:dyDescent="0.3">
      <c r="A196" s="45" t="s">
        <v>40</v>
      </c>
      <c r="B196" s="45">
        <v>192</v>
      </c>
      <c r="C196" s="46" t="s">
        <v>350</v>
      </c>
      <c r="D196" s="47">
        <v>41480</v>
      </c>
      <c r="E196" s="58" t="s">
        <v>51</v>
      </c>
      <c r="F196" s="59">
        <v>15</v>
      </c>
      <c r="G196" s="59">
        <v>466.1</v>
      </c>
      <c r="H196" s="59">
        <f t="shared" si="3"/>
        <v>550</v>
      </c>
      <c r="I196" s="60" t="s">
        <v>19</v>
      </c>
      <c r="J196" s="48">
        <v>466.1</v>
      </c>
      <c r="K196" s="56"/>
    </row>
    <row r="197" spans="1:11" s="48" customFormat="1" ht="17.25" customHeight="1" thickBot="1" x14ac:dyDescent="0.3">
      <c r="A197" s="45" t="s">
        <v>40</v>
      </c>
      <c r="B197" s="45">
        <v>193</v>
      </c>
      <c r="C197" s="46" t="s">
        <v>351</v>
      </c>
      <c r="D197" s="47">
        <v>41472</v>
      </c>
      <c r="E197" s="58" t="s">
        <v>51</v>
      </c>
      <c r="F197" s="59">
        <v>12</v>
      </c>
      <c r="G197" s="59">
        <v>466.1</v>
      </c>
      <c r="H197" s="59">
        <f t="shared" si="3"/>
        <v>550</v>
      </c>
      <c r="I197" s="60" t="s">
        <v>8</v>
      </c>
      <c r="J197" s="48">
        <v>466.1</v>
      </c>
      <c r="K197" s="56"/>
    </row>
    <row r="198" spans="1:11" s="48" customFormat="1" ht="17.25" customHeight="1" thickBot="1" x14ac:dyDescent="0.3">
      <c r="A198" s="45" t="s">
        <v>40</v>
      </c>
      <c r="B198" s="45">
        <v>194</v>
      </c>
      <c r="C198" s="46" t="s">
        <v>352</v>
      </c>
      <c r="D198" s="47">
        <v>41472</v>
      </c>
      <c r="E198" s="58" t="s">
        <v>51</v>
      </c>
      <c r="F198" s="59">
        <v>0.25</v>
      </c>
      <c r="G198" s="59">
        <v>466.1</v>
      </c>
      <c r="H198" s="59">
        <f t="shared" si="3"/>
        <v>550</v>
      </c>
      <c r="I198" s="60" t="s">
        <v>91</v>
      </c>
      <c r="J198" s="48">
        <v>466.1</v>
      </c>
      <c r="K198" s="56"/>
    </row>
    <row r="199" spans="1:11" s="48" customFormat="1" ht="17.25" customHeight="1" thickBot="1" x14ac:dyDescent="0.3">
      <c r="A199" s="45" t="s">
        <v>40</v>
      </c>
      <c r="B199" s="45">
        <v>195</v>
      </c>
      <c r="C199" s="46" t="s">
        <v>353</v>
      </c>
      <c r="D199" s="47">
        <v>41474</v>
      </c>
      <c r="E199" s="58" t="s">
        <v>51</v>
      </c>
      <c r="F199" s="59">
        <v>14</v>
      </c>
      <c r="G199" s="59">
        <v>466.1</v>
      </c>
      <c r="H199" s="59">
        <f t="shared" si="3"/>
        <v>550</v>
      </c>
      <c r="I199" s="60" t="s">
        <v>2</v>
      </c>
      <c r="J199" s="48">
        <v>466.1</v>
      </c>
      <c r="K199" s="56"/>
    </row>
    <row r="200" spans="1:11" s="48" customFormat="1" ht="17.25" customHeight="1" thickBot="1" x14ac:dyDescent="0.3">
      <c r="A200" s="45" t="s">
        <v>40</v>
      </c>
      <c r="B200" s="45">
        <v>196</v>
      </c>
      <c r="C200" s="46" t="s">
        <v>354</v>
      </c>
      <c r="D200" s="47">
        <v>41472</v>
      </c>
      <c r="E200" s="58" t="s">
        <v>51</v>
      </c>
      <c r="F200" s="59">
        <v>15</v>
      </c>
      <c r="G200" s="59">
        <v>466.1</v>
      </c>
      <c r="H200" s="59">
        <f t="shared" si="3"/>
        <v>550</v>
      </c>
      <c r="I200" s="60" t="s">
        <v>153</v>
      </c>
      <c r="J200" s="48">
        <v>466.1</v>
      </c>
      <c r="K200" s="56"/>
    </row>
    <row r="201" spans="1:11" s="48" customFormat="1" ht="17.25" customHeight="1" thickBot="1" x14ac:dyDescent="0.3">
      <c r="A201" s="45" t="s">
        <v>40</v>
      </c>
      <c r="B201" s="45">
        <v>197</v>
      </c>
      <c r="C201" s="46" t="s">
        <v>355</v>
      </c>
      <c r="D201" s="47">
        <v>41473</v>
      </c>
      <c r="E201" s="58" t="s">
        <v>51</v>
      </c>
      <c r="F201" s="59">
        <v>14.5</v>
      </c>
      <c r="G201" s="59">
        <v>466.1</v>
      </c>
      <c r="H201" s="59">
        <f t="shared" si="3"/>
        <v>550</v>
      </c>
      <c r="I201" s="60" t="s">
        <v>19</v>
      </c>
      <c r="J201" s="48">
        <v>466.1</v>
      </c>
      <c r="K201" s="56"/>
    </row>
    <row r="202" spans="1:11" s="48" customFormat="1" ht="17.25" customHeight="1" thickBot="1" x14ac:dyDescent="0.3">
      <c r="A202" s="45" t="s">
        <v>40</v>
      </c>
      <c r="B202" s="45">
        <v>198</v>
      </c>
      <c r="C202" s="46" t="s">
        <v>356</v>
      </c>
      <c r="D202" s="47">
        <v>41486</v>
      </c>
      <c r="E202" s="58" t="s">
        <v>51</v>
      </c>
      <c r="F202" s="59">
        <v>14</v>
      </c>
      <c r="G202" s="59">
        <v>466.1</v>
      </c>
      <c r="H202" s="59">
        <f t="shared" si="3"/>
        <v>550</v>
      </c>
      <c r="I202" s="60" t="s">
        <v>65</v>
      </c>
      <c r="J202" s="48">
        <v>466.1</v>
      </c>
      <c r="K202" s="56"/>
    </row>
    <row r="203" spans="1:11" s="48" customFormat="1" ht="17.25" customHeight="1" thickBot="1" x14ac:dyDescent="0.3">
      <c r="A203" s="45" t="s">
        <v>40</v>
      </c>
      <c r="B203" s="45">
        <v>199</v>
      </c>
      <c r="C203" s="46" t="s">
        <v>357</v>
      </c>
      <c r="D203" s="47">
        <v>41470</v>
      </c>
      <c r="E203" s="58" t="s">
        <v>51</v>
      </c>
      <c r="F203" s="59">
        <v>7</v>
      </c>
      <c r="G203" s="59">
        <v>466.1</v>
      </c>
      <c r="H203" s="59">
        <f t="shared" si="3"/>
        <v>550</v>
      </c>
      <c r="I203" s="60" t="s">
        <v>63</v>
      </c>
      <c r="J203" s="48">
        <v>466.1</v>
      </c>
      <c r="K203" s="56"/>
    </row>
    <row r="204" spans="1:11" s="48" customFormat="1" ht="17.25" customHeight="1" thickBot="1" x14ac:dyDescent="0.3">
      <c r="A204" s="45" t="s">
        <v>40</v>
      </c>
      <c r="B204" s="45">
        <v>200</v>
      </c>
      <c r="C204" s="46" t="s">
        <v>358</v>
      </c>
      <c r="D204" s="47">
        <v>41473</v>
      </c>
      <c r="E204" s="58" t="s">
        <v>51</v>
      </c>
      <c r="F204" s="59">
        <v>15</v>
      </c>
      <c r="G204" s="59">
        <v>466.1</v>
      </c>
      <c r="H204" s="59">
        <f t="shared" si="3"/>
        <v>550</v>
      </c>
      <c r="I204" s="60" t="s">
        <v>6</v>
      </c>
      <c r="J204" s="48">
        <v>466.1</v>
      </c>
      <c r="K204" s="56"/>
    </row>
    <row r="205" spans="1:11" s="48" customFormat="1" ht="17.25" customHeight="1" thickBot="1" x14ac:dyDescent="0.3">
      <c r="A205" s="45" t="s">
        <v>40</v>
      </c>
      <c r="B205" s="45">
        <v>201</v>
      </c>
      <c r="C205" s="46" t="s">
        <v>359</v>
      </c>
      <c r="D205" s="47">
        <v>41473</v>
      </c>
      <c r="E205" s="58" t="s">
        <v>51</v>
      </c>
      <c r="F205" s="59">
        <v>4</v>
      </c>
      <c r="G205" s="59">
        <v>466.1</v>
      </c>
      <c r="H205" s="59">
        <f t="shared" si="3"/>
        <v>550</v>
      </c>
      <c r="I205" s="60" t="s">
        <v>13</v>
      </c>
      <c r="J205" s="48">
        <v>466.1</v>
      </c>
      <c r="K205" s="56"/>
    </row>
    <row r="206" spans="1:11" s="48" customFormat="1" ht="17.25" customHeight="1" thickBot="1" x14ac:dyDescent="0.3">
      <c r="A206" s="45" t="s">
        <v>40</v>
      </c>
      <c r="B206" s="45">
        <v>202</v>
      </c>
      <c r="C206" s="46" t="s">
        <v>360</v>
      </c>
      <c r="D206" s="47">
        <v>41473</v>
      </c>
      <c r="E206" s="58" t="s">
        <v>51</v>
      </c>
      <c r="F206" s="59">
        <v>8</v>
      </c>
      <c r="G206" s="59">
        <v>466.1</v>
      </c>
      <c r="H206" s="59">
        <f t="shared" si="3"/>
        <v>550</v>
      </c>
      <c r="I206" s="60" t="s">
        <v>82</v>
      </c>
      <c r="J206" s="48">
        <v>466.1</v>
      </c>
      <c r="K206" s="56"/>
    </row>
    <row r="207" spans="1:11" s="48" customFormat="1" ht="17.25" customHeight="1" thickBot="1" x14ac:dyDescent="0.3">
      <c r="A207" s="45" t="s">
        <v>40</v>
      </c>
      <c r="B207" s="45">
        <v>203</v>
      </c>
      <c r="C207" s="46" t="s">
        <v>361</v>
      </c>
      <c r="D207" s="47">
        <v>41470</v>
      </c>
      <c r="E207" s="58" t="s">
        <v>51</v>
      </c>
      <c r="F207" s="59">
        <v>15</v>
      </c>
      <c r="G207" s="59">
        <v>466.1</v>
      </c>
      <c r="H207" s="59">
        <f t="shared" si="3"/>
        <v>550</v>
      </c>
      <c r="I207" s="60" t="s">
        <v>12</v>
      </c>
      <c r="J207" s="48">
        <v>466.1</v>
      </c>
      <c r="K207" s="56"/>
    </row>
    <row r="208" spans="1:11" s="48" customFormat="1" ht="17.25" customHeight="1" thickBot="1" x14ac:dyDescent="0.3">
      <c r="A208" s="45" t="s">
        <v>40</v>
      </c>
      <c r="B208" s="45">
        <v>204</v>
      </c>
      <c r="C208" s="46" t="s">
        <v>362</v>
      </c>
      <c r="D208" s="47">
        <v>41472</v>
      </c>
      <c r="E208" s="58" t="s">
        <v>51</v>
      </c>
      <c r="F208" s="59">
        <v>7</v>
      </c>
      <c r="G208" s="59">
        <v>466.1</v>
      </c>
      <c r="H208" s="59">
        <f t="shared" si="3"/>
        <v>550</v>
      </c>
      <c r="I208" s="60" t="s">
        <v>55</v>
      </c>
      <c r="J208" s="48">
        <v>466.1</v>
      </c>
      <c r="K208" s="56"/>
    </row>
    <row r="209" spans="1:11" s="48" customFormat="1" ht="17.25" customHeight="1" thickBot="1" x14ac:dyDescent="0.3">
      <c r="A209" s="45" t="s">
        <v>40</v>
      </c>
      <c r="B209" s="45">
        <v>205</v>
      </c>
      <c r="C209" s="46" t="s">
        <v>363</v>
      </c>
      <c r="D209" s="47">
        <v>41472</v>
      </c>
      <c r="E209" s="58" t="s">
        <v>51</v>
      </c>
      <c r="F209" s="59">
        <v>14</v>
      </c>
      <c r="G209" s="59">
        <v>466.1</v>
      </c>
      <c r="H209" s="59">
        <f t="shared" si="3"/>
        <v>550</v>
      </c>
      <c r="I209" s="60" t="s">
        <v>26</v>
      </c>
      <c r="J209" s="48">
        <v>466.1</v>
      </c>
      <c r="K209" s="56"/>
    </row>
    <row r="210" spans="1:11" s="48" customFormat="1" ht="17.25" customHeight="1" thickBot="1" x14ac:dyDescent="0.3">
      <c r="A210" s="45" t="s">
        <v>40</v>
      </c>
      <c r="B210" s="45">
        <v>206</v>
      </c>
      <c r="C210" s="46" t="s">
        <v>364</v>
      </c>
      <c r="D210" s="47">
        <v>41472</v>
      </c>
      <c r="E210" s="58" t="s">
        <v>51</v>
      </c>
      <c r="F210" s="59">
        <v>14</v>
      </c>
      <c r="G210" s="59">
        <v>466.1</v>
      </c>
      <c r="H210" s="59">
        <f t="shared" si="3"/>
        <v>550</v>
      </c>
      <c r="I210" s="60" t="s">
        <v>26</v>
      </c>
      <c r="J210" s="48">
        <v>466.1</v>
      </c>
      <c r="K210" s="56"/>
    </row>
    <row r="211" spans="1:11" s="48" customFormat="1" ht="17.25" customHeight="1" thickBot="1" x14ac:dyDescent="0.3">
      <c r="A211" s="45" t="s">
        <v>40</v>
      </c>
      <c r="B211" s="45">
        <v>207</v>
      </c>
      <c r="C211" s="46" t="s">
        <v>365</v>
      </c>
      <c r="D211" s="47">
        <v>41472</v>
      </c>
      <c r="E211" s="58" t="s">
        <v>51</v>
      </c>
      <c r="F211" s="59">
        <v>14</v>
      </c>
      <c r="G211" s="59">
        <v>466.1</v>
      </c>
      <c r="H211" s="59">
        <f t="shared" si="3"/>
        <v>550</v>
      </c>
      <c r="I211" s="60" t="s">
        <v>26</v>
      </c>
      <c r="J211" s="48">
        <v>466.1</v>
      </c>
      <c r="K211" s="56"/>
    </row>
    <row r="212" spans="1:11" s="48" customFormat="1" ht="17.25" customHeight="1" thickBot="1" x14ac:dyDescent="0.3">
      <c r="A212" s="45" t="s">
        <v>40</v>
      </c>
      <c r="B212" s="45">
        <v>208</v>
      </c>
      <c r="C212" s="46" t="s">
        <v>366</v>
      </c>
      <c r="D212" s="47">
        <v>41472</v>
      </c>
      <c r="E212" s="58" t="s">
        <v>51</v>
      </c>
      <c r="F212" s="59">
        <v>14</v>
      </c>
      <c r="G212" s="59">
        <v>466.1</v>
      </c>
      <c r="H212" s="59">
        <f t="shared" si="3"/>
        <v>550</v>
      </c>
      <c r="I212" s="60" t="s">
        <v>71</v>
      </c>
      <c r="J212" s="48">
        <v>466.1</v>
      </c>
      <c r="K212" s="56"/>
    </row>
    <row r="213" spans="1:11" s="48" customFormat="1" ht="17.25" customHeight="1" thickBot="1" x14ac:dyDescent="0.3">
      <c r="A213" s="45" t="s">
        <v>40</v>
      </c>
      <c r="B213" s="45">
        <v>209</v>
      </c>
      <c r="C213" s="46" t="s">
        <v>367</v>
      </c>
      <c r="D213" s="47">
        <v>41471</v>
      </c>
      <c r="E213" s="58" t="s">
        <v>51</v>
      </c>
      <c r="F213" s="59">
        <v>4</v>
      </c>
      <c r="G213" s="59">
        <v>466.1</v>
      </c>
      <c r="H213" s="59">
        <f t="shared" si="3"/>
        <v>550</v>
      </c>
      <c r="I213" s="60" t="s">
        <v>13</v>
      </c>
      <c r="J213" s="48">
        <v>466.1</v>
      </c>
      <c r="K213" s="56"/>
    </row>
    <row r="214" spans="1:11" s="48" customFormat="1" ht="17.25" customHeight="1" thickBot="1" x14ac:dyDescent="0.3">
      <c r="A214" s="45" t="s">
        <v>40</v>
      </c>
      <c r="B214" s="45">
        <v>210</v>
      </c>
      <c r="C214" s="46" t="s">
        <v>368</v>
      </c>
      <c r="D214" s="47">
        <v>41477</v>
      </c>
      <c r="E214" s="58" t="s">
        <v>51</v>
      </c>
      <c r="F214" s="59">
        <v>14.5</v>
      </c>
      <c r="G214" s="59">
        <v>466.1</v>
      </c>
      <c r="H214" s="59">
        <f t="shared" si="3"/>
        <v>550</v>
      </c>
      <c r="I214" s="60" t="s">
        <v>2</v>
      </c>
      <c r="J214" s="48">
        <v>466.1</v>
      </c>
      <c r="K214" s="56"/>
    </row>
    <row r="215" spans="1:11" s="48" customFormat="1" ht="17.25" customHeight="1" thickBot="1" x14ac:dyDescent="0.3">
      <c r="A215" s="45" t="s">
        <v>40</v>
      </c>
      <c r="B215" s="45">
        <v>211</v>
      </c>
      <c r="C215" s="46" t="s">
        <v>369</v>
      </c>
      <c r="D215" s="47">
        <v>41473</v>
      </c>
      <c r="E215" s="58" t="s">
        <v>51</v>
      </c>
      <c r="F215" s="59">
        <v>14</v>
      </c>
      <c r="G215" s="59">
        <v>466.1</v>
      </c>
      <c r="H215" s="59">
        <f t="shared" si="3"/>
        <v>550</v>
      </c>
      <c r="I215" s="60" t="s">
        <v>17</v>
      </c>
      <c r="J215" s="48">
        <v>466.1</v>
      </c>
      <c r="K215" s="56"/>
    </row>
    <row r="216" spans="1:11" s="48" customFormat="1" ht="17.25" customHeight="1" thickBot="1" x14ac:dyDescent="0.3">
      <c r="A216" s="45" t="s">
        <v>40</v>
      </c>
      <c r="B216" s="45">
        <v>212</v>
      </c>
      <c r="C216" s="46" t="s">
        <v>370</v>
      </c>
      <c r="D216" s="47">
        <v>41471</v>
      </c>
      <c r="E216" s="58" t="s">
        <v>51</v>
      </c>
      <c r="F216" s="59">
        <v>15</v>
      </c>
      <c r="G216" s="59">
        <v>466.1</v>
      </c>
      <c r="H216" s="59">
        <f t="shared" si="3"/>
        <v>550</v>
      </c>
      <c r="I216" s="60" t="s">
        <v>54</v>
      </c>
      <c r="J216" s="48">
        <v>466.1</v>
      </c>
      <c r="K216" s="56"/>
    </row>
    <row r="217" spans="1:11" s="48" customFormat="1" ht="17.25" customHeight="1" thickBot="1" x14ac:dyDescent="0.3">
      <c r="A217" s="45" t="s">
        <v>40</v>
      </c>
      <c r="B217" s="45">
        <v>213</v>
      </c>
      <c r="C217" s="46" t="s">
        <v>371</v>
      </c>
      <c r="D217" s="47">
        <v>41472</v>
      </c>
      <c r="E217" s="58" t="s">
        <v>51</v>
      </c>
      <c r="F217" s="59">
        <v>14</v>
      </c>
      <c r="G217" s="59">
        <v>466.1</v>
      </c>
      <c r="H217" s="59">
        <f t="shared" si="3"/>
        <v>550</v>
      </c>
      <c r="I217" s="60" t="s">
        <v>26</v>
      </c>
      <c r="J217" s="48">
        <v>466.1</v>
      </c>
      <c r="K217" s="56"/>
    </row>
    <row r="218" spans="1:11" s="48" customFormat="1" ht="17.25" customHeight="1" thickBot="1" x14ac:dyDescent="0.3">
      <c r="A218" s="45" t="s">
        <v>40</v>
      </c>
      <c r="B218" s="45">
        <v>214</v>
      </c>
      <c r="C218" s="46" t="s">
        <v>372</v>
      </c>
      <c r="D218" s="47">
        <v>41472</v>
      </c>
      <c r="E218" s="58" t="s">
        <v>51</v>
      </c>
      <c r="F218" s="59">
        <v>14</v>
      </c>
      <c r="G218" s="59">
        <v>466.1</v>
      </c>
      <c r="H218" s="59">
        <f t="shared" si="3"/>
        <v>550</v>
      </c>
      <c r="I218" s="60" t="s">
        <v>26</v>
      </c>
      <c r="J218" s="48">
        <v>466.1</v>
      </c>
      <c r="K218" s="56"/>
    </row>
    <row r="219" spans="1:11" s="48" customFormat="1" ht="17.25" customHeight="1" thickBot="1" x14ac:dyDescent="0.3">
      <c r="A219" s="45" t="s">
        <v>40</v>
      </c>
      <c r="B219" s="45">
        <v>215</v>
      </c>
      <c r="C219" s="46" t="s">
        <v>373</v>
      </c>
      <c r="D219" s="47">
        <v>41478</v>
      </c>
      <c r="E219" s="58" t="s">
        <v>51</v>
      </c>
      <c r="F219" s="59">
        <v>5</v>
      </c>
      <c r="G219" s="59">
        <v>466.1</v>
      </c>
      <c r="H219" s="59">
        <f t="shared" si="3"/>
        <v>550</v>
      </c>
      <c r="I219" s="60" t="s">
        <v>59</v>
      </c>
      <c r="J219" s="48">
        <v>466.1</v>
      </c>
      <c r="K219" s="56"/>
    </row>
    <row r="220" spans="1:11" s="48" customFormat="1" ht="17.25" customHeight="1" thickBot="1" x14ac:dyDescent="0.3">
      <c r="A220" s="45" t="s">
        <v>40</v>
      </c>
      <c r="B220" s="45">
        <v>216</v>
      </c>
      <c r="C220" s="46" t="s">
        <v>374</v>
      </c>
      <c r="D220" s="47">
        <v>41478</v>
      </c>
      <c r="E220" s="58" t="s">
        <v>51</v>
      </c>
      <c r="F220" s="59">
        <v>6</v>
      </c>
      <c r="G220" s="59">
        <v>466.1</v>
      </c>
      <c r="H220" s="59">
        <f t="shared" si="3"/>
        <v>550</v>
      </c>
      <c r="I220" s="60" t="s">
        <v>79</v>
      </c>
      <c r="K220" s="56"/>
    </row>
    <row r="221" spans="1:11" s="48" customFormat="1" ht="17.25" customHeight="1" thickBot="1" x14ac:dyDescent="0.3">
      <c r="A221" s="45" t="s">
        <v>40</v>
      </c>
      <c r="B221" s="45">
        <v>217</v>
      </c>
      <c r="C221" s="46" t="s">
        <v>375</v>
      </c>
      <c r="D221" s="47">
        <v>41480</v>
      </c>
      <c r="E221" s="58" t="s">
        <v>51</v>
      </c>
      <c r="F221" s="59">
        <v>12</v>
      </c>
      <c r="G221" s="59">
        <v>466.1</v>
      </c>
      <c r="H221" s="59">
        <f t="shared" si="3"/>
        <v>550</v>
      </c>
      <c r="I221" s="60" t="s">
        <v>26</v>
      </c>
      <c r="K221" s="56"/>
    </row>
    <row r="222" spans="1:11" s="48" customFormat="1" ht="17.25" customHeight="1" thickBot="1" x14ac:dyDescent="0.3">
      <c r="A222" s="45" t="s">
        <v>40</v>
      </c>
      <c r="B222" s="45">
        <v>218</v>
      </c>
      <c r="C222" s="46" t="s">
        <v>376</v>
      </c>
      <c r="D222" s="47">
        <v>41478</v>
      </c>
      <c r="E222" s="58" t="s">
        <v>51</v>
      </c>
      <c r="F222" s="59">
        <v>7</v>
      </c>
      <c r="G222" s="59">
        <v>466.1</v>
      </c>
      <c r="H222" s="59">
        <f t="shared" si="3"/>
        <v>550</v>
      </c>
      <c r="I222" s="60" t="s">
        <v>59</v>
      </c>
      <c r="K222" s="56"/>
    </row>
    <row r="223" spans="1:11" s="48" customFormat="1" ht="17.25" customHeight="1" thickBot="1" x14ac:dyDescent="0.3">
      <c r="A223" s="45" t="s">
        <v>40</v>
      </c>
      <c r="B223" s="45">
        <v>219</v>
      </c>
      <c r="C223" s="46" t="s">
        <v>377</v>
      </c>
      <c r="D223" s="47">
        <v>41486</v>
      </c>
      <c r="E223" s="58" t="s">
        <v>51</v>
      </c>
      <c r="F223" s="59">
        <v>12</v>
      </c>
      <c r="G223" s="59">
        <v>466.1</v>
      </c>
      <c r="H223" s="59">
        <f t="shared" si="3"/>
        <v>550</v>
      </c>
      <c r="I223" s="60" t="s">
        <v>26</v>
      </c>
      <c r="K223" s="56"/>
    </row>
    <row r="224" spans="1:11" s="48" customFormat="1" ht="17.25" customHeight="1" thickBot="1" x14ac:dyDescent="0.3">
      <c r="A224" s="45" t="s">
        <v>40</v>
      </c>
      <c r="B224" s="45">
        <v>220</v>
      </c>
      <c r="C224" s="46" t="s">
        <v>378</v>
      </c>
      <c r="D224" s="47">
        <v>41480</v>
      </c>
      <c r="E224" s="58" t="s">
        <v>51</v>
      </c>
      <c r="F224" s="59">
        <v>4.5</v>
      </c>
      <c r="G224" s="59">
        <v>466.1</v>
      </c>
      <c r="H224" s="59">
        <f t="shared" si="3"/>
        <v>550</v>
      </c>
      <c r="I224" s="60" t="s">
        <v>12</v>
      </c>
      <c r="K224" s="56"/>
    </row>
    <row r="225" spans="1:11" s="48" customFormat="1" ht="17.25" customHeight="1" thickBot="1" x14ac:dyDescent="0.3">
      <c r="A225" s="45" t="s">
        <v>40</v>
      </c>
      <c r="B225" s="45">
        <v>221</v>
      </c>
      <c r="C225" s="46" t="s">
        <v>379</v>
      </c>
      <c r="D225" s="47">
        <v>41480</v>
      </c>
      <c r="E225" s="58" t="s">
        <v>51</v>
      </c>
      <c r="F225" s="59">
        <v>4.5</v>
      </c>
      <c r="G225" s="59">
        <v>466.1</v>
      </c>
      <c r="H225" s="59">
        <f t="shared" si="3"/>
        <v>550</v>
      </c>
      <c r="I225" s="60" t="s">
        <v>12</v>
      </c>
      <c r="K225" s="56"/>
    </row>
    <row r="226" spans="1:11" s="48" customFormat="1" ht="17.25" customHeight="1" thickBot="1" x14ac:dyDescent="0.3">
      <c r="A226" s="45" t="s">
        <v>40</v>
      </c>
      <c r="B226" s="45">
        <v>222</v>
      </c>
      <c r="C226" s="46" t="s">
        <v>380</v>
      </c>
      <c r="D226" s="47">
        <v>41480</v>
      </c>
      <c r="E226" s="58" t="s">
        <v>51</v>
      </c>
      <c r="F226" s="59">
        <v>4.5</v>
      </c>
      <c r="G226" s="59">
        <v>466.1</v>
      </c>
      <c r="H226" s="59">
        <f t="shared" si="3"/>
        <v>550</v>
      </c>
      <c r="I226" s="60" t="s">
        <v>12</v>
      </c>
      <c r="K226" s="56"/>
    </row>
    <row r="227" spans="1:11" s="48" customFormat="1" ht="17.25" customHeight="1" thickBot="1" x14ac:dyDescent="0.3">
      <c r="A227" s="45" t="s">
        <v>40</v>
      </c>
      <c r="B227" s="45">
        <v>223</v>
      </c>
      <c r="C227" s="46" t="s">
        <v>381</v>
      </c>
      <c r="D227" s="47">
        <v>41480</v>
      </c>
      <c r="E227" s="58" t="s">
        <v>51</v>
      </c>
      <c r="F227" s="59">
        <v>4.5</v>
      </c>
      <c r="G227" s="59">
        <v>466.1</v>
      </c>
      <c r="H227" s="59">
        <f t="shared" si="3"/>
        <v>550</v>
      </c>
      <c r="I227" s="60" t="s">
        <v>12</v>
      </c>
      <c r="K227" s="56"/>
    </row>
    <row r="228" spans="1:11" s="48" customFormat="1" ht="17.25" customHeight="1" thickBot="1" x14ac:dyDescent="0.3">
      <c r="A228" s="45" t="s">
        <v>40</v>
      </c>
      <c r="B228" s="45">
        <v>224</v>
      </c>
      <c r="C228" s="46" t="s">
        <v>382</v>
      </c>
      <c r="D228" s="47">
        <v>41480</v>
      </c>
      <c r="E228" s="58" t="s">
        <v>51</v>
      </c>
      <c r="F228" s="59">
        <v>4.5</v>
      </c>
      <c r="G228" s="59">
        <v>466.1</v>
      </c>
      <c r="H228" s="59">
        <f t="shared" si="3"/>
        <v>550</v>
      </c>
      <c r="I228" s="60" t="s">
        <v>12</v>
      </c>
      <c r="K228" s="56"/>
    </row>
    <row r="229" spans="1:11" s="48" customFormat="1" ht="17.25" customHeight="1" thickBot="1" x14ac:dyDescent="0.3">
      <c r="A229" s="45" t="s">
        <v>40</v>
      </c>
      <c r="B229" s="45">
        <v>225</v>
      </c>
      <c r="C229" s="46" t="s">
        <v>383</v>
      </c>
      <c r="D229" s="47">
        <v>41480</v>
      </c>
      <c r="E229" s="58" t="s">
        <v>51</v>
      </c>
      <c r="F229" s="59">
        <v>4.5</v>
      </c>
      <c r="G229" s="59">
        <v>466.1</v>
      </c>
      <c r="H229" s="59">
        <f t="shared" si="3"/>
        <v>550</v>
      </c>
      <c r="I229" s="60" t="s">
        <v>12</v>
      </c>
      <c r="K229" s="56"/>
    </row>
    <row r="230" spans="1:11" s="48" customFormat="1" ht="17.25" customHeight="1" thickBot="1" x14ac:dyDescent="0.3">
      <c r="A230" s="45" t="s">
        <v>40</v>
      </c>
      <c r="B230" s="45">
        <v>226</v>
      </c>
      <c r="C230" s="46" t="s">
        <v>384</v>
      </c>
      <c r="D230" s="47">
        <v>41480</v>
      </c>
      <c r="E230" s="58" t="s">
        <v>51</v>
      </c>
      <c r="F230" s="59">
        <v>4.5</v>
      </c>
      <c r="G230" s="59">
        <v>466.1</v>
      </c>
      <c r="H230" s="59">
        <f t="shared" si="3"/>
        <v>550</v>
      </c>
      <c r="I230" s="60" t="s">
        <v>12</v>
      </c>
      <c r="K230" s="56"/>
    </row>
    <row r="231" spans="1:11" s="48" customFormat="1" ht="17.25" customHeight="1" thickBot="1" x14ac:dyDescent="0.3">
      <c r="A231" s="45" t="s">
        <v>40</v>
      </c>
      <c r="B231" s="45">
        <v>227</v>
      </c>
      <c r="C231" s="46" t="s">
        <v>385</v>
      </c>
      <c r="D231" s="47">
        <v>41480</v>
      </c>
      <c r="E231" s="58" t="s">
        <v>51</v>
      </c>
      <c r="F231" s="59">
        <v>4.5</v>
      </c>
      <c r="G231" s="59">
        <v>466.1</v>
      </c>
      <c r="H231" s="59">
        <f t="shared" si="3"/>
        <v>550</v>
      </c>
      <c r="I231" s="60" t="s">
        <v>12</v>
      </c>
      <c r="K231" s="56"/>
    </row>
    <row r="232" spans="1:11" s="48" customFormat="1" ht="17.25" customHeight="1" thickBot="1" x14ac:dyDescent="0.3">
      <c r="A232" s="45" t="s">
        <v>40</v>
      </c>
      <c r="B232" s="45">
        <v>228</v>
      </c>
      <c r="C232" s="46" t="s">
        <v>386</v>
      </c>
      <c r="D232" s="47">
        <v>41480</v>
      </c>
      <c r="E232" s="58" t="s">
        <v>51</v>
      </c>
      <c r="F232" s="59">
        <v>4.5</v>
      </c>
      <c r="G232" s="59">
        <v>466.1</v>
      </c>
      <c r="H232" s="59">
        <f t="shared" si="3"/>
        <v>550</v>
      </c>
      <c r="I232" s="60" t="s">
        <v>12</v>
      </c>
      <c r="K232" s="56"/>
    </row>
    <row r="233" spans="1:11" s="48" customFormat="1" ht="17.25" customHeight="1" thickBot="1" x14ac:dyDescent="0.3">
      <c r="A233" s="45" t="s">
        <v>40</v>
      </c>
      <c r="B233" s="45">
        <v>229</v>
      </c>
      <c r="C233" s="46" t="s">
        <v>387</v>
      </c>
      <c r="D233" s="47">
        <v>41480</v>
      </c>
      <c r="E233" s="58" t="s">
        <v>51</v>
      </c>
      <c r="F233" s="59">
        <v>4.5</v>
      </c>
      <c r="G233" s="59">
        <v>466.1</v>
      </c>
      <c r="H233" s="59">
        <f t="shared" si="3"/>
        <v>550</v>
      </c>
      <c r="I233" s="60" t="s">
        <v>12</v>
      </c>
      <c r="K233" s="56"/>
    </row>
    <row r="234" spans="1:11" s="48" customFormat="1" ht="17.25" customHeight="1" thickBot="1" x14ac:dyDescent="0.3">
      <c r="A234" s="45" t="s">
        <v>40</v>
      </c>
      <c r="B234" s="45">
        <v>230</v>
      </c>
      <c r="C234" s="46" t="s">
        <v>388</v>
      </c>
      <c r="D234" s="47">
        <v>41480</v>
      </c>
      <c r="E234" s="58" t="s">
        <v>51</v>
      </c>
      <c r="F234" s="59">
        <v>4.5</v>
      </c>
      <c r="G234" s="59">
        <v>466.1</v>
      </c>
      <c r="H234" s="59">
        <f t="shared" si="3"/>
        <v>550</v>
      </c>
      <c r="I234" s="60" t="s">
        <v>12</v>
      </c>
      <c r="K234" s="56"/>
    </row>
    <row r="235" spans="1:11" s="48" customFormat="1" ht="17.25" customHeight="1" thickBot="1" x14ac:dyDescent="0.3">
      <c r="A235" s="45" t="s">
        <v>40</v>
      </c>
      <c r="B235" s="45">
        <v>231</v>
      </c>
      <c r="C235" s="46" t="s">
        <v>389</v>
      </c>
      <c r="D235" s="47">
        <v>41480</v>
      </c>
      <c r="E235" s="58" t="s">
        <v>51</v>
      </c>
      <c r="F235" s="59">
        <v>4.5</v>
      </c>
      <c r="G235" s="59">
        <v>466.1</v>
      </c>
      <c r="H235" s="59">
        <f t="shared" si="3"/>
        <v>550</v>
      </c>
      <c r="I235" s="60" t="s">
        <v>12</v>
      </c>
      <c r="K235" s="56"/>
    </row>
    <row r="236" spans="1:11" s="48" customFormat="1" ht="17.25" customHeight="1" thickBot="1" x14ac:dyDescent="0.3">
      <c r="A236" s="45" t="s">
        <v>40</v>
      </c>
      <c r="B236" s="45">
        <v>232</v>
      </c>
      <c r="C236" s="46" t="s">
        <v>390</v>
      </c>
      <c r="D236" s="47">
        <v>41474</v>
      </c>
      <c r="E236" s="58" t="s">
        <v>51</v>
      </c>
      <c r="F236" s="59">
        <v>14.5</v>
      </c>
      <c r="G236" s="59">
        <v>466.1</v>
      </c>
      <c r="H236" s="59">
        <f t="shared" si="3"/>
        <v>550</v>
      </c>
      <c r="I236" s="60" t="s">
        <v>2</v>
      </c>
      <c r="K236" s="56"/>
    </row>
    <row r="237" spans="1:11" s="48" customFormat="1" ht="17.25" customHeight="1" thickBot="1" x14ac:dyDescent="0.3">
      <c r="A237" s="45" t="s">
        <v>40</v>
      </c>
      <c r="B237" s="45">
        <v>233</v>
      </c>
      <c r="C237" s="46" t="s">
        <v>391</v>
      </c>
      <c r="D237" s="47">
        <v>41478</v>
      </c>
      <c r="E237" s="58" t="s">
        <v>51</v>
      </c>
      <c r="F237" s="59">
        <v>14</v>
      </c>
      <c r="G237" s="59">
        <v>466.1</v>
      </c>
      <c r="H237" s="59">
        <f t="shared" si="3"/>
        <v>550</v>
      </c>
      <c r="I237" s="60" t="s">
        <v>26</v>
      </c>
      <c r="K237" s="56"/>
    </row>
    <row r="238" spans="1:11" s="48" customFormat="1" ht="17.25" customHeight="1" thickBot="1" x14ac:dyDescent="0.3">
      <c r="A238" s="45" t="s">
        <v>40</v>
      </c>
      <c r="B238" s="45">
        <v>234</v>
      </c>
      <c r="C238" s="46" t="s">
        <v>392</v>
      </c>
      <c r="D238" s="47">
        <v>41477</v>
      </c>
      <c r="E238" s="58" t="s">
        <v>51</v>
      </c>
      <c r="F238" s="59">
        <v>15</v>
      </c>
      <c r="G238" s="59">
        <v>466.1</v>
      </c>
      <c r="H238" s="59">
        <f t="shared" si="3"/>
        <v>550</v>
      </c>
      <c r="I238" s="60" t="s">
        <v>3</v>
      </c>
      <c r="K238" s="56"/>
    </row>
    <row r="239" spans="1:11" s="48" customFormat="1" ht="17.25" customHeight="1" thickBot="1" x14ac:dyDescent="0.3">
      <c r="A239" s="45" t="s">
        <v>40</v>
      </c>
      <c r="B239" s="45">
        <v>235</v>
      </c>
      <c r="C239" s="46" t="s">
        <v>393</v>
      </c>
      <c r="D239" s="47">
        <v>41474</v>
      </c>
      <c r="E239" s="58" t="s">
        <v>51</v>
      </c>
      <c r="F239" s="59">
        <v>3</v>
      </c>
      <c r="G239" s="59">
        <v>466.1</v>
      </c>
      <c r="H239" s="59">
        <f t="shared" si="3"/>
        <v>550</v>
      </c>
      <c r="I239" s="60" t="s">
        <v>6</v>
      </c>
      <c r="K239" s="56"/>
    </row>
    <row r="240" spans="1:11" s="48" customFormat="1" ht="17.25" customHeight="1" thickBot="1" x14ac:dyDescent="0.3">
      <c r="A240" s="45" t="s">
        <v>40</v>
      </c>
      <c r="B240" s="45">
        <v>236</v>
      </c>
      <c r="C240" s="46" t="s">
        <v>394</v>
      </c>
      <c r="D240" s="47">
        <v>41478</v>
      </c>
      <c r="E240" s="58" t="s">
        <v>51</v>
      </c>
      <c r="F240" s="59">
        <v>7</v>
      </c>
      <c r="G240" s="59">
        <v>466.1</v>
      </c>
      <c r="H240" s="59">
        <f t="shared" si="3"/>
        <v>550</v>
      </c>
      <c r="I240" s="60" t="s">
        <v>110</v>
      </c>
      <c r="K240" s="56"/>
    </row>
    <row r="241" spans="1:11" s="48" customFormat="1" ht="17.25" customHeight="1" thickBot="1" x14ac:dyDescent="0.3">
      <c r="A241" s="45" t="s">
        <v>40</v>
      </c>
      <c r="B241" s="45">
        <v>237</v>
      </c>
      <c r="C241" s="46" t="s">
        <v>395</v>
      </c>
      <c r="D241" s="47">
        <v>41474</v>
      </c>
      <c r="E241" s="58" t="s">
        <v>51</v>
      </c>
      <c r="F241" s="59">
        <v>10</v>
      </c>
      <c r="G241" s="59">
        <v>466.1</v>
      </c>
      <c r="H241" s="59">
        <f t="shared" si="3"/>
        <v>550</v>
      </c>
      <c r="I241" s="60" t="s">
        <v>13</v>
      </c>
      <c r="K241" s="56"/>
    </row>
    <row r="242" spans="1:11" s="48" customFormat="1" ht="17.25" customHeight="1" thickBot="1" x14ac:dyDescent="0.3">
      <c r="A242" s="45" t="s">
        <v>40</v>
      </c>
      <c r="B242" s="45">
        <v>238</v>
      </c>
      <c r="C242" s="46" t="s">
        <v>396</v>
      </c>
      <c r="D242" s="47">
        <v>41480</v>
      </c>
      <c r="E242" s="58" t="s">
        <v>51</v>
      </c>
      <c r="F242" s="59">
        <v>4.5</v>
      </c>
      <c r="G242" s="59">
        <v>466.1</v>
      </c>
      <c r="H242" s="59">
        <f t="shared" si="3"/>
        <v>550</v>
      </c>
      <c r="I242" s="60" t="s">
        <v>12</v>
      </c>
      <c r="K242" s="56"/>
    </row>
    <row r="243" spans="1:11" s="48" customFormat="1" ht="17.25" customHeight="1" thickBot="1" x14ac:dyDescent="0.3">
      <c r="A243" s="45" t="s">
        <v>40</v>
      </c>
      <c r="B243" s="45">
        <v>239</v>
      </c>
      <c r="C243" s="46" t="s">
        <v>397</v>
      </c>
      <c r="D243" s="47">
        <v>41480</v>
      </c>
      <c r="E243" s="58" t="s">
        <v>51</v>
      </c>
      <c r="F243" s="59">
        <v>4.5</v>
      </c>
      <c r="G243" s="59">
        <v>466.1</v>
      </c>
      <c r="H243" s="59">
        <f t="shared" si="3"/>
        <v>550</v>
      </c>
      <c r="I243" s="60" t="s">
        <v>12</v>
      </c>
      <c r="K243" s="56"/>
    </row>
    <row r="244" spans="1:11" s="48" customFormat="1" ht="17.25" customHeight="1" thickBot="1" x14ac:dyDescent="0.3">
      <c r="A244" s="45" t="s">
        <v>40</v>
      </c>
      <c r="B244" s="45">
        <v>240</v>
      </c>
      <c r="C244" s="46" t="s">
        <v>398</v>
      </c>
      <c r="D244" s="47">
        <v>41480</v>
      </c>
      <c r="E244" s="58" t="s">
        <v>51</v>
      </c>
      <c r="F244" s="59">
        <v>4.5</v>
      </c>
      <c r="G244" s="59">
        <v>466.1</v>
      </c>
      <c r="H244" s="59">
        <f t="shared" si="3"/>
        <v>550</v>
      </c>
      <c r="I244" s="60" t="s">
        <v>12</v>
      </c>
      <c r="K244" s="56"/>
    </row>
    <row r="245" spans="1:11" s="48" customFormat="1" ht="17.25" customHeight="1" thickBot="1" x14ac:dyDescent="0.3">
      <c r="A245" s="45" t="s">
        <v>40</v>
      </c>
      <c r="B245" s="45">
        <v>241</v>
      </c>
      <c r="C245" s="46" t="s">
        <v>399</v>
      </c>
      <c r="D245" s="47">
        <v>41480</v>
      </c>
      <c r="E245" s="58" t="s">
        <v>51</v>
      </c>
      <c r="F245" s="59">
        <v>4.5</v>
      </c>
      <c r="G245" s="59">
        <v>466.1</v>
      </c>
      <c r="H245" s="59">
        <f t="shared" si="3"/>
        <v>550</v>
      </c>
      <c r="I245" s="60" t="s">
        <v>12</v>
      </c>
      <c r="K245" s="56"/>
    </row>
    <row r="246" spans="1:11" s="48" customFormat="1" ht="17.25" customHeight="1" thickBot="1" x14ac:dyDescent="0.3">
      <c r="A246" s="45" t="s">
        <v>40</v>
      </c>
      <c r="B246" s="45">
        <v>242</v>
      </c>
      <c r="C246" s="46" t="s">
        <v>400</v>
      </c>
      <c r="D246" s="47">
        <v>41481</v>
      </c>
      <c r="E246" s="58" t="s">
        <v>51</v>
      </c>
      <c r="F246" s="59">
        <v>14</v>
      </c>
      <c r="G246" s="59">
        <v>466.1</v>
      </c>
      <c r="H246" s="59">
        <f t="shared" si="3"/>
        <v>550</v>
      </c>
      <c r="I246" s="60" t="s">
        <v>20</v>
      </c>
      <c r="K246" s="56"/>
    </row>
    <row r="247" spans="1:11" s="48" customFormat="1" ht="17.25" customHeight="1" thickBot="1" x14ac:dyDescent="0.3">
      <c r="A247" s="45" t="s">
        <v>40</v>
      </c>
      <c r="B247" s="45">
        <v>243</v>
      </c>
      <c r="C247" s="46" t="s">
        <v>401</v>
      </c>
      <c r="D247" s="47">
        <v>41480</v>
      </c>
      <c r="E247" s="58" t="s">
        <v>51</v>
      </c>
      <c r="F247" s="59">
        <v>14</v>
      </c>
      <c r="G247" s="59">
        <v>466.1</v>
      </c>
      <c r="H247" s="59">
        <f t="shared" si="3"/>
        <v>550</v>
      </c>
      <c r="I247" s="60" t="s">
        <v>20</v>
      </c>
      <c r="K247" s="56"/>
    </row>
    <row r="248" spans="1:11" s="48" customFormat="1" ht="17.25" customHeight="1" thickBot="1" x14ac:dyDescent="0.3">
      <c r="A248" s="45" t="s">
        <v>40</v>
      </c>
      <c r="B248" s="45">
        <v>244</v>
      </c>
      <c r="C248" s="46" t="s">
        <v>402</v>
      </c>
      <c r="D248" s="47">
        <v>41474</v>
      </c>
      <c r="E248" s="58" t="s">
        <v>51</v>
      </c>
      <c r="F248" s="59">
        <v>14</v>
      </c>
      <c r="G248" s="59">
        <v>466.1</v>
      </c>
      <c r="H248" s="59">
        <f t="shared" si="3"/>
        <v>550</v>
      </c>
      <c r="I248" s="60" t="s">
        <v>19</v>
      </c>
      <c r="K248" s="56"/>
    </row>
    <row r="249" spans="1:11" s="48" customFormat="1" ht="17.25" customHeight="1" thickBot="1" x14ac:dyDescent="0.3">
      <c r="A249" s="45" t="s">
        <v>40</v>
      </c>
      <c r="B249" s="45">
        <v>245</v>
      </c>
      <c r="C249" s="46" t="s">
        <v>403</v>
      </c>
      <c r="D249" s="47">
        <v>41479</v>
      </c>
      <c r="E249" s="58" t="s">
        <v>51</v>
      </c>
      <c r="F249" s="59">
        <v>15</v>
      </c>
      <c r="G249" s="59">
        <v>466.1</v>
      </c>
      <c r="H249" s="59">
        <f t="shared" si="3"/>
        <v>550</v>
      </c>
      <c r="I249" s="60" t="s">
        <v>124</v>
      </c>
      <c r="K249" s="56"/>
    </row>
    <row r="250" spans="1:11" s="48" customFormat="1" ht="17.25" customHeight="1" thickBot="1" x14ac:dyDescent="0.3">
      <c r="A250" s="45" t="s">
        <v>40</v>
      </c>
      <c r="B250" s="45">
        <v>246</v>
      </c>
      <c r="C250" s="46" t="s">
        <v>404</v>
      </c>
      <c r="D250" s="47">
        <v>41477</v>
      </c>
      <c r="E250" s="58" t="s">
        <v>51</v>
      </c>
      <c r="F250" s="59">
        <v>15</v>
      </c>
      <c r="G250" s="59">
        <v>466.1</v>
      </c>
      <c r="H250" s="59">
        <f t="shared" si="3"/>
        <v>550</v>
      </c>
      <c r="I250" s="60" t="s">
        <v>152</v>
      </c>
      <c r="K250" s="56"/>
    </row>
    <row r="251" spans="1:11" s="48" customFormat="1" ht="17.25" customHeight="1" thickBot="1" x14ac:dyDescent="0.3">
      <c r="A251" s="45" t="s">
        <v>40</v>
      </c>
      <c r="B251" s="45">
        <v>247</v>
      </c>
      <c r="C251" s="46" t="s">
        <v>405</v>
      </c>
      <c r="D251" s="47">
        <v>41478</v>
      </c>
      <c r="E251" s="58" t="s">
        <v>51</v>
      </c>
      <c r="F251" s="59">
        <v>9</v>
      </c>
      <c r="G251" s="59">
        <v>466.1</v>
      </c>
      <c r="H251" s="59">
        <f t="shared" si="3"/>
        <v>550</v>
      </c>
      <c r="I251" s="60" t="s">
        <v>11</v>
      </c>
      <c r="K251" s="56"/>
    </row>
    <row r="252" spans="1:11" s="48" customFormat="1" ht="17.25" customHeight="1" thickBot="1" x14ac:dyDescent="0.3">
      <c r="A252" s="45" t="s">
        <v>40</v>
      </c>
      <c r="B252" s="45">
        <v>248</v>
      </c>
      <c r="C252" s="46" t="s">
        <v>406</v>
      </c>
      <c r="D252" s="47">
        <v>41479</v>
      </c>
      <c r="E252" s="58" t="s">
        <v>51</v>
      </c>
      <c r="F252" s="59">
        <v>15</v>
      </c>
      <c r="G252" s="59">
        <v>466.1</v>
      </c>
      <c r="H252" s="59">
        <f t="shared" si="3"/>
        <v>550</v>
      </c>
      <c r="I252" s="60" t="s">
        <v>124</v>
      </c>
      <c r="K252" s="56"/>
    </row>
    <row r="253" spans="1:11" s="48" customFormat="1" ht="17.25" customHeight="1" thickBot="1" x14ac:dyDescent="0.3">
      <c r="A253" s="45" t="s">
        <v>40</v>
      </c>
      <c r="B253" s="45">
        <v>249</v>
      </c>
      <c r="C253" s="46" t="s">
        <v>407</v>
      </c>
      <c r="D253" s="47">
        <v>41481</v>
      </c>
      <c r="E253" s="58" t="s">
        <v>51</v>
      </c>
      <c r="F253" s="59">
        <v>10</v>
      </c>
      <c r="G253" s="59">
        <v>466.1</v>
      </c>
      <c r="H253" s="59">
        <f t="shared" si="3"/>
        <v>550</v>
      </c>
      <c r="I253" s="60" t="s">
        <v>29</v>
      </c>
      <c r="K253" s="56"/>
    </row>
    <row r="254" spans="1:11" s="48" customFormat="1" ht="17.25" customHeight="1" thickBot="1" x14ac:dyDescent="0.3">
      <c r="A254" s="45" t="s">
        <v>40</v>
      </c>
      <c r="B254" s="45">
        <v>250</v>
      </c>
      <c r="C254" s="46" t="s">
        <v>408</v>
      </c>
      <c r="D254" s="47">
        <v>41481</v>
      </c>
      <c r="E254" s="58" t="s">
        <v>51</v>
      </c>
      <c r="F254" s="59">
        <v>14</v>
      </c>
      <c r="G254" s="59">
        <v>466.1</v>
      </c>
      <c r="H254" s="59">
        <f t="shared" si="3"/>
        <v>550</v>
      </c>
      <c r="I254" s="60" t="s">
        <v>2</v>
      </c>
      <c r="K254" s="56"/>
    </row>
    <row r="255" spans="1:11" s="48" customFormat="1" ht="17.25" customHeight="1" thickBot="1" x14ac:dyDescent="0.3">
      <c r="A255" s="45" t="s">
        <v>40</v>
      </c>
      <c r="B255" s="45">
        <v>251</v>
      </c>
      <c r="C255" s="46" t="s">
        <v>409</v>
      </c>
      <c r="D255" s="47">
        <v>41484</v>
      </c>
      <c r="E255" s="58" t="s">
        <v>51</v>
      </c>
      <c r="F255" s="59">
        <v>5</v>
      </c>
      <c r="G255" s="59">
        <v>466.1</v>
      </c>
      <c r="H255" s="59">
        <f t="shared" si="3"/>
        <v>550</v>
      </c>
      <c r="I255" s="60" t="s">
        <v>28</v>
      </c>
      <c r="K255" s="56"/>
    </row>
    <row r="256" spans="1:11" s="48" customFormat="1" ht="17.25" customHeight="1" thickBot="1" x14ac:dyDescent="0.3">
      <c r="A256" s="45" t="s">
        <v>40</v>
      </c>
      <c r="B256" s="45">
        <v>252</v>
      </c>
      <c r="C256" s="46" t="s">
        <v>410</v>
      </c>
      <c r="D256" s="47">
        <v>41484</v>
      </c>
      <c r="E256" s="58" t="s">
        <v>51</v>
      </c>
      <c r="F256" s="59">
        <v>14.5</v>
      </c>
      <c r="G256" s="59">
        <v>466.1</v>
      </c>
      <c r="H256" s="59">
        <f t="shared" ref="H256:H293" si="4">ROUND((G256*1.18),2)</f>
        <v>550</v>
      </c>
      <c r="I256" s="60" t="s">
        <v>23</v>
      </c>
      <c r="K256" s="56"/>
    </row>
    <row r="257" spans="1:11" s="48" customFormat="1" ht="17.25" customHeight="1" thickBot="1" x14ac:dyDescent="0.3">
      <c r="A257" s="45" t="s">
        <v>40</v>
      </c>
      <c r="B257" s="45">
        <v>253</v>
      </c>
      <c r="C257" s="46" t="s">
        <v>411</v>
      </c>
      <c r="D257" s="47">
        <v>41481</v>
      </c>
      <c r="E257" s="58" t="s">
        <v>51</v>
      </c>
      <c r="F257" s="59">
        <v>9</v>
      </c>
      <c r="G257" s="59">
        <v>466.1</v>
      </c>
      <c r="H257" s="59">
        <f t="shared" si="4"/>
        <v>550</v>
      </c>
      <c r="I257" s="60" t="s">
        <v>29</v>
      </c>
      <c r="K257" s="56"/>
    </row>
    <row r="258" spans="1:11" s="48" customFormat="1" ht="17.25" customHeight="1" thickBot="1" x14ac:dyDescent="0.3">
      <c r="A258" s="45" t="s">
        <v>40</v>
      </c>
      <c r="B258" s="45">
        <v>254</v>
      </c>
      <c r="C258" s="46" t="s">
        <v>412</v>
      </c>
      <c r="D258" s="47">
        <v>41485</v>
      </c>
      <c r="E258" s="58" t="s">
        <v>51</v>
      </c>
      <c r="F258" s="59">
        <v>5</v>
      </c>
      <c r="G258" s="59">
        <v>466.1</v>
      </c>
      <c r="H258" s="59">
        <f t="shared" si="4"/>
        <v>550</v>
      </c>
      <c r="I258" s="60" t="s">
        <v>142</v>
      </c>
      <c r="K258" s="56"/>
    </row>
    <row r="259" spans="1:11" s="48" customFormat="1" ht="17.25" customHeight="1" thickBot="1" x14ac:dyDescent="0.3">
      <c r="A259" s="45" t="s">
        <v>40</v>
      </c>
      <c r="B259" s="45">
        <v>255</v>
      </c>
      <c r="C259" s="46" t="s">
        <v>413</v>
      </c>
      <c r="D259" s="47">
        <v>41480</v>
      </c>
      <c r="E259" s="58" t="s">
        <v>51</v>
      </c>
      <c r="F259" s="59">
        <v>4</v>
      </c>
      <c r="G259" s="59">
        <v>466.1</v>
      </c>
      <c r="H259" s="59">
        <f t="shared" si="4"/>
        <v>550</v>
      </c>
      <c r="I259" s="60" t="s">
        <v>7</v>
      </c>
      <c r="K259" s="56"/>
    </row>
    <row r="260" spans="1:11" s="48" customFormat="1" ht="17.25" customHeight="1" thickBot="1" x14ac:dyDescent="0.3">
      <c r="A260" s="45" t="s">
        <v>40</v>
      </c>
      <c r="B260" s="45">
        <v>256</v>
      </c>
      <c r="C260" s="46" t="s">
        <v>414</v>
      </c>
      <c r="D260" s="47">
        <v>41485</v>
      </c>
      <c r="E260" s="58" t="s">
        <v>51</v>
      </c>
      <c r="F260" s="59">
        <v>5</v>
      </c>
      <c r="G260" s="59">
        <v>466.1</v>
      </c>
      <c r="H260" s="59">
        <f t="shared" si="4"/>
        <v>550</v>
      </c>
      <c r="I260" s="60" t="s">
        <v>68</v>
      </c>
      <c r="K260" s="56"/>
    </row>
    <row r="261" spans="1:11" s="48" customFormat="1" ht="17.25" customHeight="1" thickBot="1" x14ac:dyDescent="0.3">
      <c r="A261" s="45" t="s">
        <v>40</v>
      </c>
      <c r="B261" s="45">
        <v>257</v>
      </c>
      <c r="C261" s="46" t="s">
        <v>415</v>
      </c>
      <c r="D261" s="47">
        <v>41484</v>
      </c>
      <c r="E261" s="58" t="s">
        <v>52</v>
      </c>
      <c r="F261" s="59">
        <v>1</v>
      </c>
      <c r="G261" s="59">
        <v>21243.68</v>
      </c>
      <c r="H261" s="59">
        <f t="shared" si="4"/>
        <v>25067.54</v>
      </c>
      <c r="I261" s="60" t="s">
        <v>4</v>
      </c>
      <c r="K261" s="56"/>
    </row>
    <row r="262" spans="1:11" s="48" customFormat="1" ht="17.25" customHeight="1" thickBot="1" x14ac:dyDescent="0.3">
      <c r="A262" s="45" t="s">
        <v>40</v>
      </c>
      <c r="B262" s="45">
        <v>258</v>
      </c>
      <c r="C262" s="46" t="s">
        <v>416</v>
      </c>
      <c r="D262" s="47">
        <v>41485</v>
      </c>
      <c r="E262" s="58" t="s">
        <v>51</v>
      </c>
      <c r="F262" s="59">
        <v>14</v>
      </c>
      <c r="G262" s="59">
        <v>466.1</v>
      </c>
      <c r="H262" s="59">
        <f t="shared" si="4"/>
        <v>550</v>
      </c>
      <c r="I262" s="60" t="s">
        <v>2</v>
      </c>
      <c r="K262" s="56"/>
    </row>
    <row r="263" spans="1:11" s="48" customFormat="1" ht="17.25" customHeight="1" thickBot="1" x14ac:dyDescent="0.3">
      <c r="A263" s="45" t="s">
        <v>40</v>
      </c>
      <c r="B263" s="45">
        <v>259</v>
      </c>
      <c r="C263" s="46" t="s">
        <v>417</v>
      </c>
      <c r="D263" s="47">
        <v>41485</v>
      </c>
      <c r="E263" s="58" t="s">
        <v>51</v>
      </c>
      <c r="F263" s="59">
        <v>7</v>
      </c>
      <c r="G263" s="59">
        <v>466.1</v>
      </c>
      <c r="H263" s="59">
        <f t="shared" si="4"/>
        <v>550</v>
      </c>
      <c r="I263" s="60" t="s">
        <v>28</v>
      </c>
      <c r="K263" s="56"/>
    </row>
    <row r="264" spans="1:11" s="48" customFormat="1" ht="17.25" customHeight="1" thickBot="1" x14ac:dyDescent="0.3">
      <c r="A264" s="45" t="s">
        <v>40</v>
      </c>
      <c r="B264" s="45">
        <v>260</v>
      </c>
      <c r="C264" s="46" t="s">
        <v>418</v>
      </c>
      <c r="D264" s="47">
        <v>41484</v>
      </c>
      <c r="E264" s="58" t="s">
        <v>51</v>
      </c>
      <c r="F264" s="59">
        <v>50</v>
      </c>
      <c r="G264" s="59">
        <v>688443.5</v>
      </c>
      <c r="H264" s="59">
        <f t="shared" si="4"/>
        <v>812363.33</v>
      </c>
      <c r="I264" s="60" t="s">
        <v>55</v>
      </c>
      <c r="K264" s="56"/>
    </row>
    <row r="265" spans="1:11" s="48" customFormat="1" ht="17.25" customHeight="1" thickBot="1" x14ac:dyDescent="0.3">
      <c r="A265" s="45" t="s">
        <v>40</v>
      </c>
      <c r="B265" s="45">
        <v>261</v>
      </c>
      <c r="C265" s="46" t="s">
        <v>419</v>
      </c>
      <c r="D265" s="47">
        <v>41481</v>
      </c>
      <c r="E265" s="58" t="s">
        <v>51</v>
      </c>
      <c r="F265" s="59">
        <v>14</v>
      </c>
      <c r="G265" s="59">
        <v>466.1</v>
      </c>
      <c r="H265" s="59">
        <f t="shared" si="4"/>
        <v>550</v>
      </c>
      <c r="I265" s="60" t="s">
        <v>19</v>
      </c>
      <c r="K265" s="56"/>
    </row>
    <row r="266" spans="1:11" s="48" customFormat="1" ht="17.25" customHeight="1" thickBot="1" x14ac:dyDescent="0.3">
      <c r="A266" s="45" t="s">
        <v>40</v>
      </c>
      <c r="B266" s="45">
        <v>262</v>
      </c>
      <c r="C266" s="46" t="s">
        <v>420</v>
      </c>
      <c r="D266" s="47">
        <v>41485</v>
      </c>
      <c r="E266" s="58" t="s">
        <v>51</v>
      </c>
      <c r="F266" s="59">
        <v>7</v>
      </c>
      <c r="G266" s="59">
        <v>466.1</v>
      </c>
      <c r="H266" s="59">
        <f t="shared" si="4"/>
        <v>550</v>
      </c>
      <c r="I266" s="60" t="s">
        <v>28</v>
      </c>
      <c r="K266" s="56"/>
    </row>
    <row r="267" spans="1:11" s="48" customFormat="1" ht="17.25" customHeight="1" thickBot="1" x14ac:dyDescent="0.3">
      <c r="A267" s="45" t="s">
        <v>40</v>
      </c>
      <c r="B267" s="45">
        <v>263</v>
      </c>
      <c r="C267" s="46" t="s">
        <v>421</v>
      </c>
      <c r="D267" s="47">
        <v>41485</v>
      </c>
      <c r="E267" s="58" t="s">
        <v>51</v>
      </c>
      <c r="F267" s="59">
        <v>7</v>
      </c>
      <c r="G267" s="59">
        <v>466.1</v>
      </c>
      <c r="H267" s="59">
        <f t="shared" si="4"/>
        <v>550</v>
      </c>
      <c r="I267" s="60" t="s">
        <v>28</v>
      </c>
      <c r="K267" s="56"/>
    </row>
    <row r="268" spans="1:11" s="48" customFormat="1" ht="17.25" customHeight="1" thickBot="1" x14ac:dyDescent="0.3">
      <c r="A268" s="45" t="s">
        <v>40</v>
      </c>
      <c r="B268" s="45">
        <v>264</v>
      </c>
      <c r="C268" s="46" t="s">
        <v>422</v>
      </c>
      <c r="D268" s="47">
        <v>41485</v>
      </c>
      <c r="E268" s="58" t="s">
        <v>51</v>
      </c>
      <c r="F268" s="59">
        <v>10</v>
      </c>
      <c r="G268" s="59">
        <v>466.1</v>
      </c>
      <c r="H268" s="59">
        <f t="shared" si="4"/>
        <v>550</v>
      </c>
      <c r="I268" s="60" t="s">
        <v>28</v>
      </c>
      <c r="K268" s="56"/>
    </row>
    <row r="269" spans="1:11" s="48" customFormat="1" ht="17.25" customHeight="1" thickBot="1" x14ac:dyDescent="0.3">
      <c r="A269" s="45" t="s">
        <v>40</v>
      </c>
      <c r="B269" s="45">
        <v>265</v>
      </c>
      <c r="C269" s="46" t="s">
        <v>423</v>
      </c>
      <c r="D269" s="47">
        <v>41485</v>
      </c>
      <c r="E269" s="58" t="s">
        <v>51</v>
      </c>
      <c r="F269" s="59">
        <v>14</v>
      </c>
      <c r="G269" s="59">
        <v>466.1</v>
      </c>
      <c r="H269" s="59">
        <f t="shared" si="4"/>
        <v>550</v>
      </c>
      <c r="I269" s="60" t="s">
        <v>8</v>
      </c>
      <c r="K269" s="56"/>
    </row>
    <row r="270" spans="1:11" s="48" customFormat="1" ht="17.25" customHeight="1" thickBot="1" x14ac:dyDescent="0.3">
      <c r="A270" s="45" t="s">
        <v>40</v>
      </c>
      <c r="B270" s="45">
        <v>266</v>
      </c>
      <c r="C270" s="46" t="s">
        <v>424</v>
      </c>
      <c r="D270" s="47">
        <v>41485</v>
      </c>
      <c r="E270" s="58" t="s">
        <v>51</v>
      </c>
      <c r="F270" s="59">
        <v>7</v>
      </c>
      <c r="G270" s="59">
        <v>466.1</v>
      </c>
      <c r="H270" s="59">
        <f t="shared" si="4"/>
        <v>550</v>
      </c>
      <c r="I270" s="60" t="s">
        <v>0</v>
      </c>
      <c r="K270" s="56"/>
    </row>
    <row r="271" spans="1:11" s="48" customFormat="1" ht="17.25" customHeight="1" thickBot="1" x14ac:dyDescent="0.3">
      <c r="A271" s="45" t="s">
        <v>40</v>
      </c>
      <c r="B271" s="45">
        <v>267</v>
      </c>
      <c r="C271" s="46" t="s">
        <v>425</v>
      </c>
      <c r="D271" s="47">
        <v>41486</v>
      </c>
      <c r="E271" s="58" t="s">
        <v>51</v>
      </c>
      <c r="F271" s="59">
        <v>5</v>
      </c>
      <c r="G271" s="59">
        <v>466.1</v>
      </c>
      <c r="H271" s="59">
        <f t="shared" si="4"/>
        <v>550</v>
      </c>
      <c r="I271" s="60" t="s">
        <v>26</v>
      </c>
      <c r="K271" s="56"/>
    </row>
    <row r="272" spans="1:11" s="48" customFormat="1" ht="17.25" customHeight="1" thickBot="1" x14ac:dyDescent="0.3">
      <c r="A272" s="45" t="s">
        <v>40</v>
      </c>
      <c r="B272" s="45">
        <v>268</v>
      </c>
      <c r="C272" s="46" t="s">
        <v>426</v>
      </c>
      <c r="D272" s="47">
        <v>41480</v>
      </c>
      <c r="E272" s="58" t="s">
        <v>51</v>
      </c>
      <c r="F272" s="59">
        <v>5</v>
      </c>
      <c r="G272" s="59">
        <v>466.1</v>
      </c>
      <c r="H272" s="59">
        <f t="shared" si="4"/>
        <v>550</v>
      </c>
      <c r="I272" s="60" t="s">
        <v>126</v>
      </c>
      <c r="K272" s="56"/>
    </row>
    <row r="273" spans="1:11" s="48" customFormat="1" ht="17.25" customHeight="1" thickBot="1" x14ac:dyDescent="0.3">
      <c r="A273" s="45" t="s">
        <v>40</v>
      </c>
      <c r="B273" s="45">
        <v>269</v>
      </c>
      <c r="C273" s="46" t="s">
        <v>427</v>
      </c>
      <c r="D273" s="47">
        <v>41486</v>
      </c>
      <c r="E273" s="58" t="s">
        <v>51</v>
      </c>
      <c r="F273" s="59">
        <v>14</v>
      </c>
      <c r="G273" s="59">
        <v>466.1</v>
      </c>
      <c r="H273" s="59">
        <f t="shared" si="4"/>
        <v>550</v>
      </c>
      <c r="I273" s="60" t="s">
        <v>2</v>
      </c>
      <c r="K273" s="56"/>
    </row>
    <row r="274" spans="1:11" s="48" customFormat="1" ht="17.25" customHeight="1" thickBot="1" x14ac:dyDescent="0.3">
      <c r="A274" s="45" t="s">
        <v>40</v>
      </c>
      <c r="B274" s="45">
        <v>270</v>
      </c>
      <c r="C274" s="46" t="s">
        <v>428</v>
      </c>
      <c r="D274" s="47">
        <v>41486</v>
      </c>
      <c r="E274" s="58" t="s">
        <v>51</v>
      </c>
      <c r="F274" s="59">
        <v>14</v>
      </c>
      <c r="G274" s="59">
        <v>466.1</v>
      </c>
      <c r="H274" s="59">
        <f t="shared" si="4"/>
        <v>550</v>
      </c>
      <c r="I274" s="60" t="s">
        <v>2</v>
      </c>
      <c r="K274" s="56"/>
    </row>
    <row r="275" spans="1:11" s="48" customFormat="1" ht="17.25" customHeight="1" thickBot="1" x14ac:dyDescent="0.3">
      <c r="A275" s="45" t="s">
        <v>40</v>
      </c>
      <c r="B275" s="45">
        <v>271</v>
      </c>
      <c r="C275" s="46" t="s">
        <v>429</v>
      </c>
      <c r="D275" s="47">
        <v>41486</v>
      </c>
      <c r="E275" s="58" t="s">
        <v>51</v>
      </c>
      <c r="F275" s="59">
        <v>14</v>
      </c>
      <c r="G275" s="59">
        <v>466.1</v>
      </c>
      <c r="H275" s="59">
        <f t="shared" si="4"/>
        <v>550</v>
      </c>
      <c r="I275" s="60" t="s">
        <v>2</v>
      </c>
      <c r="K275" s="56"/>
    </row>
    <row r="276" spans="1:11" s="48" customFormat="1" ht="17.25" customHeight="1" thickBot="1" x14ac:dyDescent="0.3">
      <c r="A276" s="45" t="s">
        <v>40</v>
      </c>
      <c r="B276" s="45">
        <v>272</v>
      </c>
      <c r="C276" s="46" t="s">
        <v>430</v>
      </c>
      <c r="D276" s="47">
        <v>41486</v>
      </c>
      <c r="E276" s="58" t="s">
        <v>51</v>
      </c>
      <c r="F276" s="59">
        <v>10</v>
      </c>
      <c r="G276" s="59">
        <v>466.1</v>
      </c>
      <c r="H276" s="59">
        <f t="shared" si="4"/>
        <v>550</v>
      </c>
      <c r="I276" s="60" t="s">
        <v>28</v>
      </c>
      <c r="K276" s="56"/>
    </row>
    <row r="277" spans="1:11" s="48" customFormat="1" ht="17.25" customHeight="1" thickBot="1" x14ac:dyDescent="0.3">
      <c r="A277" s="45" t="s">
        <v>40</v>
      </c>
      <c r="B277" s="45">
        <v>273</v>
      </c>
      <c r="C277" s="46" t="s">
        <v>431</v>
      </c>
      <c r="D277" s="47">
        <v>41486</v>
      </c>
      <c r="E277" s="58" t="s">
        <v>51</v>
      </c>
      <c r="F277" s="59">
        <v>14.5</v>
      </c>
      <c r="G277" s="59">
        <v>466.1</v>
      </c>
      <c r="H277" s="59">
        <f t="shared" si="4"/>
        <v>550</v>
      </c>
      <c r="I277" s="60" t="s">
        <v>23</v>
      </c>
      <c r="K277" s="56"/>
    </row>
    <row r="278" spans="1:11" s="48" customFormat="1" ht="17.25" customHeight="1" thickBot="1" x14ac:dyDescent="0.3">
      <c r="A278" s="45" t="s">
        <v>40</v>
      </c>
      <c r="B278" s="45">
        <v>274</v>
      </c>
      <c r="C278" s="46" t="s">
        <v>432</v>
      </c>
      <c r="D278" s="47">
        <v>41486</v>
      </c>
      <c r="E278" s="58" t="s">
        <v>51</v>
      </c>
      <c r="F278" s="59">
        <v>14</v>
      </c>
      <c r="G278" s="59">
        <v>466.1</v>
      </c>
      <c r="H278" s="59">
        <f t="shared" si="4"/>
        <v>550</v>
      </c>
      <c r="I278" s="60" t="s">
        <v>2</v>
      </c>
      <c r="K278" s="56"/>
    </row>
    <row r="279" spans="1:11" s="48" customFormat="1" ht="17.25" customHeight="1" thickBot="1" x14ac:dyDescent="0.3">
      <c r="A279" s="45" t="s">
        <v>40</v>
      </c>
      <c r="B279" s="45">
        <v>275</v>
      </c>
      <c r="C279" s="46" t="s">
        <v>433</v>
      </c>
      <c r="D279" s="47">
        <v>41486</v>
      </c>
      <c r="E279" s="58" t="s">
        <v>51</v>
      </c>
      <c r="F279" s="59">
        <v>10</v>
      </c>
      <c r="G279" s="59">
        <v>466.1</v>
      </c>
      <c r="H279" s="59">
        <f t="shared" si="4"/>
        <v>550</v>
      </c>
      <c r="I279" s="60" t="s">
        <v>27</v>
      </c>
      <c r="K279" s="56"/>
    </row>
    <row r="280" spans="1:11" s="48" customFormat="1" ht="17.25" customHeight="1" thickBot="1" x14ac:dyDescent="0.3">
      <c r="A280" s="45" t="s">
        <v>40</v>
      </c>
      <c r="B280" s="45">
        <v>276</v>
      </c>
      <c r="C280" s="46" t="s">
        <v>434</v>
      </c>
      <c r="D280" s="47">
        <v>41485</v>
      </c>
      <c r="E280" s="58" t="s">
        <v>51</v>
      </c>
      <c r="F280" s="59">
        <v>15</v>
      </c>
      <c r="G280" s="59">
        <v>466.1</v>
      </c>
      <c r="H280" s="59">
        <f t="shared" si="4"/>
        <v>550</v>
      </c>
      <c r="I280" s="60" t="s">
        <v>124</v>
      </c>
      <c r="K280" s="56"/>
    </row>
    <row r="281" spans="1:11" s="48" customFormat="1" ht="17.25" customHeight="1" thickBot="1" x14ac:dyDescent="0.3">
      <c r="A281" s="45" t="s">
        <v>40</v>
      </c>
      <c r="B281" s="45">
        <v>277</v>
      </c>
      <c r="C281" s="46" t="s">
        <v>435</v>
      </c>
      <c r="D281" s="47">
        <v>41485</v>
      </c>
      <c r="E281" s="58" t="s">
        <v>51</v>
      </c>
      <c r="F281" s="59">
        <v>14</v>
      </c>
      <c r="G281" s="59">
        <v>466.1</v>
      </c>
      <c r="H281" s="59">
        <f t="shared" si="4"/>
        <v>550</v>
      </c>
      <c r="I281" s="60" t="s">
        <v>23</v>
      </c>
      <c r="K281" s="56"/>
    </row>
    <row r="282" spans="1:11" s="48" customFormat="1" ht="17.25" customHeight="1" thickBot="1" x14ac:dyDescent="0.3">
      <c r="A282" s="45" t="s">
        <v>40</v>
      </c>
      <c r="B282" s="45">
        <v>278</v>
      </c>
      <c r="C282" s="46" t="s">
        <v>436</v>
      </c>
      <c r="D282" s="47">
        <v>41486</v>
      </c>
      <c r="E282" s="58" t="s">
        <v>51</v>
      </c>
      <c r="F282" s="59">
        <v>10</v>
      </c>
      <c r="G282" s="59">
        <v>466.1</v>
      </c>
      <c r="H282" s="59">
        <f t="shared" si="4"/>
        <v>550</v>
      </c>
      <c r="I282" s="60" t="s">
        <v>22</v>
      </c>
      <c r="K282" s="56"/>
    </row>
    <row r="283" spans="1:11" s="48" customFormat="1" ht="17.25" customHeight="1" thickBot="1" x14ac:dyDescent="0.3">
      <c r="A283" s="45" t="s">
        <v>40</v>
      </c>
      <c r="B283" s="45">
        <v>279</v>
      </c>
      <c r="C283" s="46" t="s">
        <v>437</v>
      </c>
      <c r="D283" s="47">
        <v>41484</v>
      </c>
      <c r="E283" s="58" t="s">
        <v>51</v>
      </c>
      <c r="F283" s="59">
        <v>15</v>
      </c>
      <c r="G283" s="59">
        <v>466.1</v>
      </c>
      <c r="H283" s="59">
        <f t="shared" si="4"/>
        <v>550</v>
      </c>
      <c r="I283" s="60" t="s">
        <v>129</v>
      </c>
      <c r="K283" s="56"/>
    </row>
    <row r="284" spans="1:11" s="48" customFormat="1" ht="17.25" customHeight="1" thickBot="1" x14ac:dyDescent="0.3">
      <c r="A284" s="45" t="s">
        <v>40</v>
      </c>
      <c r="B284" s="45">
        <v>280</v>
      </c>
      <c r="C284" s="46" t="s">
        <v>438</v>
      </c>
      <c r="D284" s="47">
        <v>41486</v>
      </c>
      <c r="E284" s="58" t="s">
        <v>51</v>
      </c>
      <c r="F284" s="59">
        <v>15</v>
      </c>
      <c r="G284" s="59">
        <v>466.1</v>
      </c>
      <c r="H284" s="59">
        <f t="shared" si="4"/>
        <v>550</v>
      </c>
      <c r="I284" s="60" t="s">
        <v>22</v>
      </c>
      <c r="K284" s="56"/>
    </row>
    <row r="285" spans="1:11" s="48" customFormat="1" ht="17.25" customHeight="1" thickBot="1" x14ac:dyDescent="0.3">
      <c r="A285" s="45" t="s">
        <v>40</v>
      </c>
      <c r="B285" s="45">
        <v>281</v>
      </c>
      <c r="C285" s="46" t="s">
        <v>439</v>
      </c>
      <c r="D285" s="47">
        <v>41485</v>
      </c>
      <c r="E285" s="58" t="s">
        <v>51</v>
      </c>
      <c r="F285" s="59">
        <v>7</v>
      </c>
      <c r="G285" s="59">
        <v>466.1</v>
      </c>
      <c r="H285" s="59">
        <f t="shared" si="4"/>
        <v>550</v>
      </c>
      <c r="I285" s="60" t="s">
        <v>2</v>
      </c>
      <c r="K285" s="56"/>
    </row>
    <row r="286" spans="1:11" s="48" customFormat="1" ht="17.25" customHeight="1" thickBot="1" x14ac:dyDescent="0.3">
      <c r="A286" s="45" t="s">
        <v>40</v>
      </c>
      <c r="B286" s="45">
        <v>282</v>
      </c>
      <c r="C286" s="46" t="s">
        <v>440</v>
      </c>
      <c r="D286" s="47">
        <v>41485</v>
      </c>
      <c r="E286" s="58" t="s">
        <v>51</v>
      </c>
      <c r="F286" s="59">
        <v>14</v>
      </c>
      <c r="G286" s="59">
        <v>466.1</v>
      </c>
      <c r="H286" s="59">
        <f t="shared" si="4"/>
        <v>550</v>
      </c>
      <c r="I286" s="60" t="s">
        <v>23</v>
      </c>
      <c r="K286" s="56"/>
    </row>
    <row r="287" spans="1:11" s="48" customFormat="1" ht="17.25" customHeight="1" thickBot="1" x14ac:dyDescent="0.3">
      <c r="A287" s="45" t="s">
        <v>40</v>
      </c>
      <c r="B287" s="45">
        <v>283</v>
      </c>
      <c r="C287" s="46" t="s">
        <v>441</v>
      </c>
      <c r="D287" s="47">
        <v>41481</v>
      </c>
      <c r="E287" s="58" t="s">
        <v>51</v>
      </c>
      <c r="F287" s="59">
        <v>9</v>
      </c>
      <c r="G287" s="59">
        <v>466.1</v>
      </c>
      <c r="H287" s="59">
        <f t="shared" si="4"/>
        <v>550</v>
      </c>
      <c r="I287" s="60" t="s">
        <v>53</v>
      </c>
      <c r="K287" s="56"/>
    </row>
    <row r="288" spans="1:11" s="48" customFormat="1" ht="17.25" customHeight="1" thickBot="1" x14ac:dyDescent="0.3">
      <c r="A288" s="45" t="s">
        <v>40</v>
      </c>
      <c r="B288" s="45">
        <v>284</v>
      </c>
      <c r="C288" s="46" t="s">
        <v>442</v>
      </c>
      <c r="D288" s="47">
        <v>41484</v>
      </c>
      <c r="E288" s="58" t="s">
        <v>51</v>
      </c>
      <c r="F288" s="59">
        <v>5</v>
      </c>
      <c r="G288" s="59">
        <v>466.1</v>
      </c>
      <c r="H288" s="59">
        <f t="shared" si="4"/>
        <v>550</v>
      </c>
      <c r="I288" s="60" t="s">
        <v>10</v>
      </c>
      <c r="K288" s="56"/>
    </row>
    <row r="289" spans="1:11" s="48" customFormat="1" ht="17.25" customHeight="1" thickBot="1" x14ac:dyDescent="0.3">
      <c r="A289" s="45" t="s">
        <v>40</v>
      </c>
      <c r="B289" s="45">
        <v>285</v>
      </c>
      <c r="C289" s="46" t="s">
        <v>443</v>
      </c>
      <c r="D289" s="47">
        <v>41484</v>
      </c>
      <c r="E289" s="58" t="s">
        <v>51</v>
      </c>
      <c r="F289" s="59">
        <v>9</v>
      </c>
      <c r="G289" s="59">
        <v>466.1</v>
      </c>
      <c r="H289" s="59">
        <f t="shared" si="4"/>
        <v>550</v>
      </c>
      <c r="I289" s="60" t="s">
        <v>10</v>
      </c>
      <c r="K289" s="56"/>
    </row>
    <row r="290" spans="1:11" s="48" customFormat="1" ht="17.25" customHeight="1" thickBot="1" x14ac:dyDescent="0.3">
      <c r="A290" s="45" t="s">
        <v>40</v>
      </c>
      <c r="B290" s="45">
        <v>286</v>
      </c>
      <c r="C290" s="46" t="s">
        <v>444</v>
      </c>
      <c r="D290" s="47">
        <v>41484</v>
      </c>
      <c r="E290" s="58" t="s">
        <v>51</v>
      </c>
      <c r="F290" s="59">
        <v>4</v>
      </c>
      <c r="G290" s="59">
        <v>466.1</v>
      </c>
      <c r="H290" s="59">
        <f t="shared" si="4"/>
        <v>550</v>
      </c>
      <c r="I290" s="60" t="s">
        <v>55</v>
      </c>
      <c r="K290" s="56"/>
    </row>
    <row r="291" spans="1:11" s="48" customFormat="1" ht="17.25" customHeight="1" thickBot="1" x14ac:dyDescent="0.3">
      <c r="A291" s="45" t="s">
        <v>40</v>
      </c>
      <c r="B291" s="45">
        <v>287</v>
      </c>
      <c r="C291" s="46" t="s">
        <v>445</v>
      </c>
      <c r="D291" s="47">
        <v>41486</v>
      </c>
      <c r="E291" s="58" t="s">
        <v>51</v>
      </c>
      <c r="F291" s="59">
        <v>7</v>
      </c>
      <c r="G291" s="59">
        <v>466.1</v>
      </c>
      <c r="H291" s="59">
        <f t="shared" si="4"/>
        <v>550</v>
      </c>
      <c r="I291" s="60" t="s">
        <v>55</v>
      </c>
      <c r="K291" s="56"/>
    </row>
    <row r="292" spans="1:11" s="48" customFormat="1" ht="17.25" customHeight="1" thickBot="1" x14ac:dyDescent="0.3">
      <c r="A292" s="45" t="s">
        <v>40</v>
      </c>
      <c r="B292" s="45">
        <v>288</v>
      </c>
      <c r="C292" s="46" t="s">
        <v>446</v>
      </c>
      <c r="D292" s="47">
        <v>41485</v>
      </c>
      <c r="E292" s="58" t="s">
        <v>51</v>
      </c>
      <c r="F292" s="59">
        <v>10</v>
      </c>
      <c r="G292" s="59">
        <v>466.1</v>
      </c>
      <c r="H292" s="59">
        <f t="shared" si="4"/>
        <v>550</v>
      </c>
      <c r="I292" s="60" t="s">
        <v>55</v>
      </c>
      <c r="K292" s="56"/>
    </row>
    <row r="293" spans="1:11" s="48" customFormat="1" ht="17.25" customHeight="1" thickBot="1" x14ac:dyDescent="0.3">
      <c r="A293" s="49" t="s">
        <v>40</v>
      </c>
      <c r="B293" s="49">
        <v>289</v>
      </c>
      <c r="C293" s="50" t="s">
        <v>447</v>
      </c>
      <c r="D293" s="51">
        <v>41484</v>
      </c>
      <c r="E293" s="61" t="s">
        <v>51</v>
      </c>
      <c r="F293" s="62">
        <v>15</v>
      </c>
      <c r="G293" s="62">
        <v>466.1</v>
      </c>
      <c r="H293" s="62">
        <f t="shared" si="4"/>
        <v>550</v>
      </c>
      <c r="I293" s="63" t="s">
        <v>12</v>
      </c>
      <c r="K293" s="56"/>
    </row>
    <row r="294" spans="1:11" ht="17.25" customHeight="1" x14ac:dyDescent="0.25">
      <c r="A294" s="52"/>
      <c r="B294" s="52"/>
      <c r="C294" s="52"/>
      <c r="D294" s="52"/>
      <c r="E294" s="52"/>
      <c r="F294" s="52"/>
      <c r="G294" s="52"/>
      <c r="H294" s="52"/>
      <c r="I294" s="52"/>
    </row>
  </sheetData>
  <autoFilter ref="A4:J294"/>
  <mergeCells count="1">
    <mergeCell ref="A2:I2"/>
  </mergeCells>
  <pageMargins left="0.7" right="0.7" top="0.75" bottom="0.75" header="0.3" footer="0.3"/>
  <pageSetup paperSize="9" scale="55" orientation="portrait" r:id="rId1"/>
  <colBreaks count="1" manualBreakCount="1">
    <brk id="9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ИЮЛЬ</vt:lpstr>
      <vt:lpstr>РЕЕСТР ИЮЛЬ</vt:lpstr>
      <vt:lpstr>'РЕЕСТР ИЮЛЬ'!Область_печати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2013-08-30T11:55:45Z</dcterms:modified>
</cp:coreProperties>
</file>