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4"/>
  </bookViews>
  <sheets>
    <sheet name="2015" sheetId="2" r:id="rId1"/>
    <sheet name="2016" sheetId="1" r:id="rId2"/>
    <sheet name="2017" sheetId="3" r:id="rId3"/>
    <sheet name="2018" sheetId="4" r:id="rId4"/>
    <sheet name="2019" sheetId="6" r:id="rId5"/>
  </sheets>
  <calcPr calcId="145621"/>
</workbook>
</file>

<file path=xl/calcChain.xml><?xml version="1.0" encoding="utf-8"?>
<calcChain xmlns="http://schemas.openxmlformats.org/spreadsheetml/2006/main">
  <c r="C13" i="6" l="1"/>
  <c r="C11" i="6" l="1"/>
  <c r="C14" i="6" l="1"/>
  <c r="C14" i="4" l="1"/>
  <c r="C8" i="4"/>
  <c r="C6" i="4"/>
  <c r="C13" i="3" l="1"/>
  <c r="C8" i="3" l="1"/>
  <c r="C14" i="3" l="1"/>
  <c r="C14" i="2" l="1"/>
  <c r="C14" i="1" l="1"/>
</calcChain>
</file>

<file path=xl/sharedStrings.xml><?xml version="1.0" encoding="utf-8"?>
<sst xmlns="http://schemas.openxmlformats.org/spreadsheetml/2006/main" count="200" uniqueCount="98">
  <si>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</si>
  <si>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</si>
  <si>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</si>
  <si>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</si>
  <si>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</si>
  <si>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</si>
  <si>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</si>
  <si>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</si>
  <si>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</si>
  <si>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</si>
  <si>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</si>
  <si>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Величина ВД, 
тыс.руб.</t>
  </si>
  <si>
    <t>Дата и номер постановления (приказа, решения) РЭК</t>
  </si>
  <si>
    <t>Итого МРСК Центра</t>
  </si>
  <si>
    <t>Х</t>
  </si>
  <si>
    <t>2016 год</t>
  </si>
  <si>
    <t>Приказ УГРТ Брянской области № 42/3-пэ от 25.12.2015</t>
  </si>
  <si>
    <t>Постановление КТиЦ Курской области № 137 от 18.12.2015</t>
  </si>
  <si>
    <t>Приказ УТ Орловской области № 2306-т от 25.12.2015</t>
  </si>
  <si>
    <t>Приказ УРТ Тамбовской области №277-э от 24.12.2015</t>
  </si>
  <si>
    <t>Приказ УГРТ Воронежской области № 65/9 от 28.12.2015</t>
  </si>
  <si>
    <t>Постановление УЭиТ Липецкой области № 52/2 от 15.12.2015</t>
  </si>
  <si>
    <t>Постановление ДЭЭТП Смоленской области № 648  от 25.12.2015</t>
  </si>
  <si>
    <t>Приказ ДЭиРТ Ярославской области № 511-стс от 28.12.2015</t>
  </si>
  <si>
    <t>2015 год</t>
  </si>
  <si>
    <t>Приказ УГРТ Брянской области № 54/27-пэ от 18.12.2014</t>
  </si>
  <si>
    <t>Приказ УГРТ Воронежской области № 59/16 от 26.12.2014</t>
  </si>
  <si>
    <t>Постановление КТиЦ Курской области № 112 от 09.12.2014</t>
  </si>
  <si>
    <t>Постановление УЭиТ Липецкой области №53/2 от 12.12.2014</t>
  </si>
  <si>
    <t xml:space="preserve">Приказ УТ Орловской области № 2425-т от 29.12.2014 </t>
  </si>
  <si>
    <t>Постановление ДЭЭТП Смоленской области № 470 от 25.12.2014</t>
  </si>
  <si>
    <t xml:space="preserve">Приказ УРТ Тамбовской области №222-э от 23.12.2014
Выписка из Протокола заседания УРТ Тамбовской области №76 от 26.12.2014 </t>
  </si>
  <si>
    <t>Приказ ДЭиРТ Ярославской области № 317-э/тп от 18.12.2014</t>
  </si>
  <si>
    <t>Сайт управления государственного регулирования тарифов Брянской области
( http://tarif32.ru/index.php/elektroenergiya )</t>
  </si>
  <si>
    <t>Сайт управления по государственному регулированию тарифов Воронежской области
( http://gut.vrn.ru/rek/index.php/2014-06-16-08-21-15 )</t>
  </si>
  <si>
    <t xml:space="preserve">Источник официального опубликования </t>
  </si>
  <si>
    <t>Сайт комитета по тарифам и ценам Курской области
( http://tarifkursk.ru/index.php/ct-menu-item-65/postanovleniya/ct-menu-item-85/plata-za-tekhnologicheskoe-prisoedinenie )</t>
  </si>
  <si>
    <t>Сайт управления энергетики и тарифов Липецкой области
( http://www.energy48.ru/decree/2014 )</t>
  </si>
  <si>
    <t>Сайт управления энергетики и тарифов Липецкой области
( http://www.energy48.ru/decree/2015 )</t>
  </si>
  <si>
    <t>Портал Орловской области 
( http://orel-region.ru/index.php?head=6&amp;part=73&amp;unit=9&amp;op=8&amp;in=10 )</t>
  </si>
  <si>
    <t>Сайт департамента Смоленской области по энергетике, энергоэффективности, тарифной политике
( http://rek.admin-smolensk.ru/dejatelnost/post.htm )</t>
  </si>
  <si>
    <t>Сайт управления по регулированию тарифов Тамбовской области
( http://www.kt.tambov.gov.ru/index.php?option=com_content&amp;view=category&amp;layout=blog&amp;id=77&amp;Itemid=293 )</t>
  </si>
  <si>
    <t xml:space="preserve"> Официальный интернет-портал опубликования нормативных правовых актов ВО  http://pravo.govvrn.ru
( № опубликования 360620155926 )</t>
  </si>
  <si>
    <t>Сайт департамента энергетики и регулирования тарифов Ярославской области
( http://www.yarregion.ru/depts/dtert/DocLib14/Приказ%20№%20317%20э-тп%20от%2018%2012%202014.PDF )</t>
  </si>
  <si>
    <t>Сайт департамента энергетики и регулирования тарифов Ярославской области
( http://www.yarregion.ru/depts/dtert/DocLib14/Приказ%20№%20511-стс%20от%2028%2012%202015.pdf )</t>
  </si>
  <si>
    <t>Сайт департамента государственного регулирования цен и тарифов Костромской области
( http://tektarif.ru/docum/resolution/2015/index.aspx )</t>
  </si>
  <si>
    <t>Постановление ДГРЦиТ Костромской области № 15/639 от 30.12.2015</t>
  </si>
  <si>
    <t>Постановление ДГРЦиТ Костромской области № 15/107 от 29.06.2015</t>
  </si>
  <si>
    <t>Приказ УГРТ Брянской области № 40/2-пэ от 27.12.2016</t>
  </si>
  <si>
    <t>Постановление КТиЦ Курской области № 100 от 23.12.2016</t>
  </si>
  <si>
    <t>Сайт управления государственного регулирования тарифов Брянской области
( http://tarif32.ru/index.php/tekhnologicheskoj-prisoedinenie )</t>
  </si>
  <si>
    <t>Сайт комитета по тарифам и ценам Курской области
( http://tarifkursk.ru/index.php/ct-menu-item-65/postanovleniya/ct-menu-item-85 )</t>
  </si>
  <si>
    <t>Постановление УЭиТ Липецкой области № 48/3 от 27.12.2016</t>
  </si>
  <si>
    <t>Сайт управления энергетики и тарифов Липецкой области
( http://www.energy48.ru/decree/2016 )</t>
  </si>
  <si>
    <t>Приказ УГРТ Воронежской области № 61/8 от 27.12.2016</t>
  </si>
  <si>
    <t xml:space="preserve"> Официальный интернет-портал опубликования нормативных правовых актов ВО  http://pravo.govvrn.ru
( № опубликования 360620168799 )</t>
  </si>
  <si>
    <t>Постановление ДГРЦиТ Костромской области № 16/520 от 28.12.2016</t>
  </si>
  <si>
    <t>Сайт департамента государственного регулирования цен и тарифов Костромской области
( http://tektarif.ru/docum/resolution/poetdep/index.aspx )</t>
  </si>
  <si>
    <t>Приказ УТиЦП Орловской области № 1754-т от 27.12.2016</t>
  </si>
  <si>
    <t>Постановление ДЭЭТП Смоленской области № 533  от 29.12.2016</t>
  </si>
  <si>
    <t>Сайт департамента Смоленской области по энергетике, энергоэффективности, тарифной политике
( http://rek.smolinvest.ru/docs/post-dep/ )</t>
  </si>
  <si>
    <t>Приказ УРТ Тамбовской области №233-э от 22.12.2016</t>
  </si>
  <si>
    <t>Приказ ДЭиРТ Ярославской области № 418-стс от 20.12.2016</t>
  </si>
  <si>
    <t>2017 год</t>
  </si>
  <si>
    <t>Портал органов власти Ярославской области 
(http://www.yarregion.ru/depts/dtert/tmpPages/prikaz.aspx)</t>
  </si>
  <si>
    <t>Приказ УГРТ Брянской области № 41/2-пэ от 26.12.2017</t>
  </si>
  <si>
    <t>Приказ УГРТ Воронежской области № 58/1 от 25.12.2017</t>
  </si>
  <si>
    <t xml:space="preserve"> Официальный интернет-портал опубликования нормативных правовых актов ВО  http://pravo.govvrn.ru
( № опубликования 3606201711774)</t>
  </si>
  <si>
    <t>Постановление ДГРЦиТ Костромской области № 17/554 от 27.12.2017</t>
  </si>
  <si>
    <t>Сайт департамента государственного регулирования цен и тарифов Костромской области
( http://tektarif.ru/docum/resolution/post17/index.aspx )</t>
  </si>
  <si>
    <t>Постановление КТиЦ Курской области № 106 от 22.12.2017</t>
  </si>
  <si>
    <t>Постановление УЭиТ Липецкой области № 52/2 от 27.12.2017</t>
  </si>
  <si>
    <t>Сайт управления энергетики и тарифов Липецкой области
( http://energy48.ru/tarif_politics/decree/2017 )</t>
  </si>
  <si>
    <t>Приказ УТиЦП Орловской области № 494-т от 26.12.2017</t>
  </si>
  <si>
    <t>Сайт департамента Смоленской области по энергетике, энергоэффективности, тарифной политике
( http://rek.smolinvest.ru/docs/post-2017-god/ )</t>
  </si>
  <si>
    <t>Постановление ДЭЭТП Смоленской области № 416  от 28.12.2017</t>
  </si>
  <si>
    <t>Приказ УРТ Тамбовской области №232-э от 22.12.2017</t>
  </si>
  <si>
    <t>2018 год</t>
  </si>
  <si>
    <t>Приказ ДЭиРТ Ярославской области № 360-п/ээ от 29.12.2017</t>
  </si>
  <si>
    <t>Постановление КТиЦ Курской области № 75 от 21.12.2018
Постановление КТиЦ Курской области № 85 от 21.12.2018</t>
  </si>
  <si>
    <t>Сайт комитета по тарифам и ценам Курской области:
№ 75: http://tarifkursk.ru/attachments/article/6181/75.pdf
№ 85: http://tarifkursk.ru/attachments/article/6191/85.pdf</t>
  </si>
  <si>
    <t>2019 год</t>
  </si>
  <si>
    <t>Постановление УЭиТ Липецкой области № 55/7 от 25.12.2018
Постановление УЭиТ Липецкой области № 55/8 от 25.12.2018</t>
  </si>
  <si>
    <t>Сайт управления энергетики и тарифов Липецкой области:
№ 55/7: http://energy48.ru/usr/all/resolution/2018/55/55_7.pdf
№ 55/8: http://energy48.ru/usr/all/resolution/2018/55/55_8.pdf</t>
  </si>
  <si>
    <t>Приказ УГРТ Брянской области № 38/2-пэ от 26.12.2018
Приказ УГРТ Брянской области № 38/11-э от 26.12.2018</t>
  </si>
  <si>
    <t>Приказ УРТ Тамбовской области № 192-э от 21.12.2018
Приказ УРТ Тамбовской области № 212-э от 26.12.2018</t>
  </si>
  <si>
    <t>Сайт управления государственного регулирования тарифов Брянской области:
№ 38/2-пэ: http://tarif32.ru/files/orders/power/2018/38_2.pdf
№ 38/11-э: http://tarif32.ru/files/orders/power/2018/38_11.pdf</t>
  </si>
  <si>
    <t>Постановление ДГРЦиТ Костромской области № 18/569 от 18.12.2018
Постановление ДГРЦиТ Костромской области № 18/642 от 28.12.2018</t>
  </si>
  <si>
    <t>Сайт департамента государственного регулирования цен и тарифов Костромской области:
№ 18/569: http://tektarif.ru/i/u/18-569%20%D0%BE%D1%82%2018.12.2018(1).pdf
№ 18/642: http://www.tektarif.ru/i/u/18-642%20%D0%BE%D1%82%2028.12.2018.pdf</t>
  </si>
  <si>
    <t>Приказ УТиЦП Орловской области № 661-т от 25.12.2018
Приказ УТиЦП Орловской области № 664-т от 25.12.2018</t>
  </si>
  <si>
    <t>Портал Орловской области:
№ 661-т: https://orel-region.ru/sendfile.php?id=25401
№ 664-т: https://orel-region.ru/sendfile.php?id=25403</t>
  </si>
  <si>
    <t>Приказ УГРТ Воронежской области № 55/1 от 25.12.2018
Приказ УГРТ Воронежской области № 58/2 от 28.12.2018</t>
  </si>
  <si>
    <t>Постановление ДЭЭТП Смоленской области № 360  от 28.12.2018
Постановление ДЭЭТП Смоленской области № 369  от 28.12.2018</t>
  </si>
  <si>
    <t>Сайт департамента Смоленской области по энергетике, энергоэффективности, тарифной политике:
№ 360: http://rek.admin-smolensk.ru/files/362/post_2018_0360.pdf
№ 369: http://rek.admin-smolensk.ru/files/362/post_2018_0369.pdf</t>
  </si>
  <si>
    <t>Сайт управления по регулированию тарифов Тамбовской области:
№ 192-э: http://www.kt.tambov.gov.ru/files/npa/electro/2018/192-E.pdf
№ 212-э: http://www.kt.tambov.gov.ru/files/npa/electro/2018/212-E.pdf</t>
  </si>
  <si>
    <t xml:space="preserve"> Официальный интернет-портал опубликования нормативных правовых актов Воронежской области:
№ 55/1: http://pravo.govvrn.ru/sites/default/files/doctarif55-1-271218.pdf
№ 58/2: http://pravo.govvrn.ru/sites/default/files/doctarif58-2-291218.pdf</t>
  </si>
  <si>
    <t>Приказ ДЭиРТ Ярославской области № 469-стс от 28.12.2018
Приказ ДЭиРТ Ярославской области № 467-п/ээ от 28.12.2018</t>
  </si>
  <si>
    <t>Портал органов власти Ярославской области:
№ 469-стс: http://www.yarregion.ru/depts/dtert/DocLib14/%D0%BF%D1%80%D0%B8%D0%BA%D0%B0%D0%B7%20%E2%84%96%20469-%D1%81%D1%82%D1%81%20%D0%BE%D1%82%2028.12.2018.pdf
№ 467-п/ээ: http://www.yarregion.ru/depts/dtert/DocLib14/%D0%BF%D1%80%D0%B8%D0%BA%D0%B0%D0%B7%20%E2%84%96%20467-%D0%BF_%D1%8D%D1%8D%20%D0%BE%D1%82%2028.12.2018.pdf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</si>
</sst>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90" zoomScaleNormal="90" workbookViewId="0">
      <selection activeCell="B2" sqref="B2"/>
    </sheetView>
  </sheetViews>
  <sheetFormatPr defaultRowHeight="15" x14ac:dyDescent="0.25"/>
  <cols>
    <col min="1" max="1" width="4.5703125" customWidth="1"/>
    <col min="2" max="2" width="19.28515625" bestFit="1" customWidth="1"/>
    <col min="3" max="3" width="15.85546875" style="10" customWidth="1"/>
    <col min="4" max="4" width="76.140625" style="10" customWidth="1"/>
    <col min="5" max="5" width="103.5703125" customWidth="1"/>
  </cols>
  <sheetData>
    <row r="1" spans="2:5" x14ac:dyDescent="0.25">
      <c r="C1" s="29"/>
      <c r="D1" s="29"/>
    </row>
    <row r="2" spans="2:5" ht="30" x14ac:dyDescent="0.25">
      <c r="B2" s="2" t="s">
        <v>24</v>
      </c>
      <c r="C2" s="5" t="s">
        <v>11</v>
      </c>
      <c r="D2" s="2" t="s">
        <v>12</v>
      </c>
      <c r="E2" s="5" t="s">
        <v>35</v>
      </c>
    </row>
    <row r="3" spans="2:5" x14ac:dyDescent="0.25">
      <c r="B3" s="11" t="s">
        <v>0</v>
      </c>
      <c r="C3" s="12">
        <v>0</v>
      </c>
      <c r="D3" s="4" t="s">
        <v>14</v>
      </c>
      <c r="E3" s="4" t="s">
        <v>14</v>
      </c>
    </row>
    <row r="4" spans="2:5" ht="30" x14ac:dyDescent="0.25">
      <c r="B4" s="11" t="s">
        <v>1</v>
      </c>
      <c r="C4" s="12">
        <v>24577.439999999999</v>
      </c>
      <c r="D4" s="4" t="s">
        <v>25</v>
      </c>
      <c r="E4" s="6" t="s">
        <v>33</v>
      </c>
    </row>
    <row r="5" spans="2:5" ht="30" x14ac:dyDescent="0.25">
      <c r="B5" s="11" t="s">
        <v>2</v>
      </c>
      <c r="C5" s="12">
        <v>48919.199999999997</v>
      </c>
      <c r="D5" s="4" t="s">
        <v>26</v>
      </c>
      <c r="E5" s="15" t="s">
        <v>34</v>
      </c>
    </row>
    <row r="6" spans="2:5" ht="30" x14ac:dyDescent="0.25">
      <c r="B6" s="11" t="s">
        <v>3</v>
      </c>
      <c r="C6" s="12">
        <v>13539.26</v>
      </c>
      <c r="D6" s="4" t="s">
        <v>47</v>
      </c>
      <c r="E6" s="15" t="s">
        <v>45</v>
      </c>
    </row>
    <row r="7" spans="2:5" ht="45" x14ac:dyDescent="0.25">
      <c r="B7" s="11" t="s">
        <v>4</v>
      </c>
      <c r="C7" s="12">
        <v>101992.8</v>
      </c>
      <c r="D7" s="4" t="s">
        <v>27</v>
      </c>
      <c r="E7" s="6" t="s">
        <v>36</v>
      </c>
    </row>
    <row r="8" spans="2:5" ht="30" x14ac:dyDescent="0.25">
      <c r="B8" s="11" t="s">
        <v>5</v>
      </c>
      <c r="C8" s="12">
        <v>298489.81</v>
      </c>
      <c r="D8" s="4" t="s">
        <v>28</v>
      </c>
      <c r="E8" s="6" t="s">
        <v>37</v>
      </c>
    </row>
    <row r="9" spans="2:5" ht="30" x14ac:dyDescent="0.25">
      <c r="B9" s="11" t="s">
        <v>6</v>
      </c>
      <c r="C9" s="12">
        <v>3667.2116500000002</v>
      </c>
      <c r="D9" s="4" t="s">
        <v>29</v>
      </c>
      <c r="E9" s="6" t="s">
        <v>39</v>
      </c>
    </row>
    <row r="10" spans="2:5" ht="40.5" customHeight="1" x14ac:dyDescent="0.25">
      <c r="B10" s="11" t="s">
        <v>7</v>
      </c>
      <c r="C10" s="12">
        <v>16939</v>
      </c>
      <c r="D10" s="4" t="s">
        <v>30</v>
      </c>
      <c r="E10" s="15" t="s">
        <v>40</v>
      </c>
    </row>
    <row r="11" spans="2:5" ht="36.75" customHeight="1" x14ac:dyDescent="0.25">
      <c r="B11" s="11" t="s">
        <v>8</v>
      </c>
      <c r="C11" s="16">
        <v>19956.55</v>
      </c>
      <c r="D11" s="15" t="s">
        <v>31</v>
      </c>
      <c r="E11" s="6" t="s">
        <v>41</v>
      </c>
    </row>
    <row r="12" spans="2:5" x14ac:dyDescent="0.25">
      <c r="B12" s="11" t="s">
        <v>9</v>
      </c>
      <c r="C12" s="12">
        <v>0</v>
      </c>
      <c r="D12" s="4" t="s">
        <v>14</v>
      </c>
      <c r="E12" s="4" t="s">
        <v>14</v>
      </c>
    </row>
    <row r="13" spans="2:5" ht="30" x14ac:dyDescent="0.25">
      <c r="B13" s="11" t="s">
        <v>10</v>
      </c>
      <c r="C13" s="12">
        <v>42835.05</v>
      </c>
      <c r="D13" s="4" t="s">
        <v>32</v>
      </c>
      <c r="E13" s="6" t="s">
        <v>43</v>
      </c>
    </row>
    <row r="14" spans="2:5" x14ac:dyDescent="0.25">
      <c r="B14" s="2" t="s">
        <v>13</v>
      </c>
      <c r="C14" s="13">
        <f>SUM(C3:C13)</f>
        <v>570916.32165000006</v>
      </c>
      <c r="D14" s="7" t="s">
        <v>14</v>
      </c>
      <c r="E14" s="7" t="s">
        <v>14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1" customWidth="1"/>
    <col min="4" max="4" width="76.140625" style="1" customWidth="1"/>
    <col min="5" max="5" width="106.85546875" style="14" customWidth="1"/>
    <col min="6" max="6" width="14.28515625" bestFit="1" customWidth="1"/>
    <col min="7" max="7" width="14.85546875" bestFit="1" customWidth="1"/>
  </cols>
  <sheetData>
    <row r="1" spans="2:7" x14ac:dyDescent="0.25">
      <c r="C1" s="29"/>
      <c r="D1" s="29"/>
    </row>
    <row r="2" spans="2:7" ht="36" customHeight="1" x14ac:dyDescent="0.25">
      <c r="B2" s="2" t="s">
        <v>15</v>
      </c>
      <c r="C2" s="5" t="s">
        <v>11</v>
      </c>
      <c r="D2" s="2" t="s">
        <v>12</v>
      </c>
      <c r="E2" s="5" t="s">
        <v>35</v>
      </c>
      <c r="F2" s="20"/>
      <c r="G2" s="20"/>
    </row>
    <row r="3" spans="2:7" x14ac:dyDescent="0.25">
      <c r="B3" s="3" t="s">
        <v>0</v>
      </c>
      <c r="C3" s="27">
        <v>0</v>
      </c>
      <c r="D3" s="4" t="s">
        <v>14</v>
      </c>
      <c r="E3" s="4" t="s">
        <v>14</v>
      </c>
      <c r="F3" s="19"/>
      <c r="G3" s="21"/>
    </row>
    <row r="4" spans="2:7" ht="30" x14ac:dyDescent="0.25">
      <c r="B4" s="3" t="s">
        <v>1</v>
      </c>
      <c r="C4" s="27">
        <v>30104.03</v>
      </c>
      <c r="D4" s="4" t="s">
        <v>16</v>
      </c>
      <c r="E4" s="6" t="s">
        <v>33</v>
      </c>
      <c r="F4" s="22"/>
    </row>
    <row r="5" spans="2:7" ht="30" x14ac:dyDescent="0.25">
      <c r="B5" s="3" t="s">
        <v>2</v>
      </c>
      <c r="C5" s="27">
        <v>52343.3</v>
      </c>
      <c r="D5" s="8" t="s">
        <v>20</v>
      </c>
      <c r="E5" s="15" t="s">
        <v>42</v>
      </c>
      <c r="F5" s="22"/>
    </row>
    <row r="6" spans="2:7" ht="30" x14ac:dyDescent="0.25">
      <c r="B6" s="3" t="s">
        <v>3</v>
      </c>
      <c r="C6" s="27">
        <v>14107.4</v>
      </c>
      <c r="D6" s="4" t="s">
        <v>46</v>
      </c>
      <c r="E6" s="15" t="s">
        <v>45</v>
      </c>
      <c r="F6" s="22"/>
    </row>
    <row r="7" spans="2:7" ht="45" x14ac:dyDescent="0.25">
      <c r="B7" s="3" t="s">
        <v>4</v>
      </c>
      <c r="C7" s="27">
        <v>204596.92</v>
      </c>
      <c r="D7" s="4" t="s">
        <v>17</v>
      </c>
      <c r="E7" s="6" t="s">
        <v>36</v>
      </c>
      <c r="F7" s="22"/>
    </row>
    <row r="8" spans="2:7" ht="30" x14ac:dyDescent="0.25">
      <c r="B8" s="3" t="s">
        <v>5</v>
      </c>
      <c r="C8" s="27">
        <v>343472.13</v>
      </c>
      <c r="D8" s="4" t="s">
        <v>21</v>
      </c>
      <c r="E8" s="6" t="s">
        <v>38</v>
      </c>
      <c r="F8" s="22"/>
      <c r="G8" s="23"/>
    </row>
    <row r="9" spans="2:7" ht="30" x14ac:dyDescent="0.25">
      <c r="B9" s="3" t="s">
        <v>6</v>
      </c>
      <c r="C9" s="27">
        <v>9828.4625500000002</v>
      </c>
      <c r="D9" s="4" t="s">
        <v>18</v>
      </c>
      <c r="E9" s="6" t="s">
        <v>39</v>
      </c>
      <c r="F9" s="22"/>
    </row>
    <row r="10" spans="2:7" ht="37.5" customHeight="1" x14ac:dyDescent="0.25">
      <c r="B10" s="3" t="s">
        <v>7</v>
      </c>
      <c r="C10" s="27">
        <v>32974.550000000003</v>
      </c>
      <c r="D10" s="8" t="s">
        <v>22</v>
      </c>
      <c r="E10" s="15" t="s">
        <v>40</v>
      </c>
      <c r="F10" s="22"/>
    </row>
    <row r="11" spans="2:7" ht="42.75" customHeight="1" x14ac:dyDescent="0.25">
      <c r="B11" s="3" t="s">
        <v>8</v>
      </c>
      <c r="C11" s="27">
        <v>9127.75</v>
      </c>
      <c r="D11" s="6" t="s">
        <v>19</v>
      </c>
      <c r="E11" s="6" t="s">
        <v>41</v>
      </c>
      <c r="F11" s="22"/>
    </row>
    <row r="12" spans="2:7" x14ac:dyDescent="0.25">
      <c r="B12" s="3" t="s">
        <v>9</v>
      </c>
      <c r="C12" s="27">
        <v>0</v>
      </c>
      <c r="D12" s="4" t="s">
        <v>14</v>
      </c>
      <c r="E12" s="4" t="s">
        <v>14</v>
      </c>
      <c r="F12" s="22"/>
    </row>
    <row r="13" spans="2:7" ht="30" x14ac:dyDescent="0.25">
      <c r="B13" s="3" t="s">
        <v>10</v>
      </c>
      <c r="C13" s="27">
        <v>52497.16</v>
      </c>
      <c r="D13" s="4" t="s">
        <v>23</v>
      </c>
      <c r="E13" s="6" t="s">
        <v>44</v>
      </c>
    </row>
    <row r="14" spans="2:7" x14ac:dyDescent="0.25">
      <c r="B14" s="2" t="s">
        <v>13</v>
      </c>
      <c r="C14" s="9">
        <f>SUM(C3:C13)</f>
        <v>749051.70255000016</v>
      </c>
      <c r="D14" s="7" t="s">
        <v>14</v>
      </c>
      <c r="E14" s="7" t="s">
        <v>14</v>
      </c>
    </row>
    <row r="16" spans="2:7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17" customWidth="1"/>
    <col min="4" max="4" width="76.140625" style="17" customWidth="1"/>
    <col min="5" max="5" width="106.85546875" style="17" customWidth="1"/>
    <col min="6" max="6" width="15.85546875" style="18" customWidth="1"/>
  </cols>
  <sheetData>
    <row r="1" spans="2:6" x14ac:dyDescent="0.25">
      <c r="C1" s="29"/>
      <c r="D1" s="29"/>
    </row>
    <row r="2" spans="2:6" ht="36" customHeight="1" x14ac:dyDescent="0.25">
      <c r="B2" s="2" t="s">
        <v>63</v>
      </c>
      <c r="C2" s="5" t="s">
        <v>11</v>
      </c>
      <c r="D2" s="2" t="s">
        <v>12</v>
      </c>
      <c r="E2" s="5" t="s">
        <v>35</v>
      </c>
      <c r="F2" s="20"/>
    </row>
    <row r="3" spans="2:6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30" x14ac:dyDescent="0.25">
      <c r="B4" s="3" t="s">
        <v>1</v>
      </c>
      <c r="C4" s="16">
        <v>55113.95</v>
      </c>
      <c r="D4" s="8" t="s">
        <v>48</v>
      </c>
      <c r="E4" s="15" t="s">
        <v>50</v>
      </c>
      <c r="F4" s="22"/>
    </row>
    <row r="5" spans="2:6" ht="30" x14ac:dyDescent="0.25">
      <c r="B5" s="3" t="s">
        <v>2</v>
      </c>
      <c r="C5" s="16">
        <v>76544.929999999993</v>
      </c>
      <c r="D5" s="8" t="s">
        <v>54</v>
      </c>
      <c r="E5" s="15" t="s">
        <v>55</v>
      </c>
      <c r="F5" s="22"/>
    </row>
    <row r="6" spans="2:6" ht="30" x14ac:dyDescent="0.25">
      <c r="B6" s="3" t="s">
        <v>3</v>
      </c>
      <c r="C6" s="16">
        <v>18698.920999999998</v>
      </c>
      <c r="D6" s="8" t="s">
        <v>56</v>
      </c>
      <c r="E6" s="15" t="s">
        <v>57</v>
      </c>
      <c r="F6" s="22"/>
    </row>
    <row r="7" spans="2:6" ht="30" x14ac:dyDescent="0.25">
      <c r="B7" s="3" t="s">
        <v>4</v>
      </c>
      <c r="C7" s="16">
        <v>27374.799999999999</v>
      </c>
      <c r="D7" s="8" t="s">
        <v>49</v>
      </c>
      <c r="E7" s="15" t="s">
        <v>51</v>
      </c>
      <c r="F7" s="22"/>
    </row>
    <row r="8" spans="2:6" ht="30" x14ac:dyDescent="0.25">
      <c r="B8" s="3" t="s">
        <v>5</v>
      </c>
      <c r="C8" s="16">
        <f>265385.55+39951.7</f>
        <v>305337.25</v>
      </c>
      <c r="D8" s="8" t="s">
        <v>52</v>
      </c>
      <c r="E8" s="15" t="s">
        <v>53</v>
      </c>
      <c r="F8" s="22"/>
    </row>
    <row r="9" spans="2:6" ht="30" x14ac:dyDescent="0.25">
      <c r="B9" s="3" t="s">
        <v>6</v>
      </c>
      <c r="C9" s="16">
        <v>10728.518050000001</v>
      </c>
      <c r="D9" s="8" t="s">
        <v>58</v>
      </c>
      <c r="E9" s="15" t="s">
        <v>39</v>
      </c>
      <c r="F9" s="22"/>
    </row>
    <row r="10" spans="2:6" ht="37.5" customHeight="1" x14ac:dyDescent="0.25">
      <c r="B10" s="3" t="s">
        <v>7</v>
      </c>
      <c r="C10" s="16">
        <v>16072</v>
      </c>
      <c r="D10" s="8" t="s">
        <v>59</v>
      </c>
      <c r="E10" s="15" t="s">
        <v>60</v>
      </c>
      <c r="F10" s="22"/>
    </row>
    <row r="11" spans="2:6" ht="42.75" customHeight="1" x14ac:dyDescent="0.25">
      <c r="B11" s="3" t="s">
        <v>8</v>
      </c>
      <c r="C11" s="16">
        <v>10301.77</v>
      </c>
      <c r="D11" s="15" t="s">
        <v>61</v>
      </c>
      <c r="E11" s="15" t="s">
        <v>41</v>
      </c>
      <c r="F11" s="22"/>
    </row>
    <row r="12" spans="2:6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30" x14ac:dyDescent="0.25">
      <c r="B13" s="3" t="s">
        <v>10</v>
      </c>
      <c r="C13" s="16">
        <f>17244620.43/1000</f>
        <v>17244.620429999999</v>
      </c>
      <c r="D13" s="8" t="s">
        <v>62</v>
      </c>
      <c r="E13" s="15" t="s">
        <v>64</v>
      </c>
      <c r="F13" s="22"/>
    </row>
    <row r="14" spans="2:6" x14ac:dyDescent="0.25">
      <c r="B14" s="2" t="s">
        <v>13</v>
      </c>
      <c r="C14" s="13">
        <f>SUM(C3:C13)</f>
        <v>537416.75948000001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D25" sqref="D25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4" customWidth="1"/>
    <col min="4" max="4" width="76.140625" style="24" customWidth="1"/>
    <col min="5" max="5" width="106.85546875" style="24" customWidth="1"/>
    <col min="6" max="6" width="15.85546875" style="24" customWidth="1"/>
  </cols>
  <sheetData>
    <row r="1" spans="2:6" x14ac:dyDescent="0.25">
      <c r="C1" s="29"/>
      <c r="D1" s="29"/>
    </row>
    <row r="2" spans="2:6" ht="36" customHeight="1" x14ac:dyDescent="0.25">
      <c r="B2" s="2" t="s">
        <v>77</v>
      </c>
      <c r="C2" s="5" t="s">
        <v>11</v>
      </c>
      <c r="D2" s="2" t="s">
        <v>12</v>
      </c>
      <c r="E2" s="5" t="s">
        <v>35</v>
      </c>
      <c r="F2" s="20"/>
    </row>
    <row r="3" spans="2:6" ht="34.5" customHeight="1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30" x14ac:dyDescent="0.25">
      <c r="B4" s="3" t="s">
        <v>1</v>
      </c>
      <c r="C4" s="16">
        <v>81473.81</v>
      </c>
      <c r="D4" s="8" t="s">
        <v>65</v>
      </c>
      <c r="E4" s="15" t="s">
        <v>50</v>
      </c>
      <c r="F4" s="22"/>
    </row>
    <row r="5" spans="2:6" ht="30" x14ac:dyDescent="0.25">
      <c r="B5" s="3" t="s">
        <v>2</v>
      </c>
      <c r="C5" s="16">
        <v>126179</v>
      </c>
      <c r="D5" s="8" t="s">
        <v>66</v>
      </c>
      <c r="E5" s="15" t="s">
        <v>67</v>
      </c>
      <c r="F5" s="22"/>
    </row>
    <row r="6" spans="2:6" ht="30" x14ac:dyDescent="0.25">
      <c r="B6" s="3" t="s">
        <v>3</v>
      </c>
      <c r="C6" s="16">
        <f>190898.4+57151.3</f>
        <v>248049.7</v>
      </c>
      <c r="D6" s="8" t="s">
        <v>68</v>
      </c>
      <c r="E6" s="15" t="s">
        <v>69</v>
      </c>
      <c r="F6" s="22"/>
    </row>
    <row r="7" spans="2:6" ht="30" x14ac:dyDescent="0.25">
      <c r="B7" s="3" t="s">
        <v>4</v>
      </c>
      <c r="C7" s="16">
        <v>307806.19</v>
      </c>
      <c r="D7" s="8" t="s">
        <v>70</v>
      </c>
      <c r="E7" s="15" t="s">
        <v>51</v>
      </c>
      <c r="F7" s="22"/>
    </row>
    <row r="8" spans="2:6" ht="30" x14ac:dyDescent="0.25">
      <c r="B8" s="3" t="s">
        <v>5</v>
      </c>
      <c r="C8" s="16">
        <f>220272.86+43973.31</f>
        <v>264246.17</v>
      </c>
      <c r="D8" s="8" t="s">
        <v>71</v>
      </c>
      <c r="E8" s="15" t="s">
        <v>72</v>
      </c>
      <c r="F8" s="22"/>
    </row>
    <row r="9" spans="2:6" ht="30" x14ac:dyDescent="0.25">
      <c r="B9" s="3" t="s">
        <v>6</v>
      </c>
      <c r="C9" s="16">
        <v>6809.37</v>
      </c>
      <c r="D9" s="8" t="s">
        <v>73</v>
      </c>
      <c r="E9" s="15" t="s">
        <v>39</v>
      </c>
      <c r="F9" s="22"/>
    </row>
    <row r="10" spans="2:6" ht="37.5" customHeight="1" x14ac:dyDescent="0.25">
      <c r="B10" s="3" t="s">
        <v>7</v>
      </c>
      <c r="C10" s="16">
        <v>46729.4</v>
      </c>
      <c r="D10" s="8" t="s">
        <v>75</v>
      </c>
      <c r="E10" s="15" t="s">
        <v>74</v>
      </c>
      <c r="F10" s="22"/>
    </row>
    <row r="11" spans="2:6" ht="42.75" customHeight="1" x14ac:dyDescent="0.25">
      <c r="B11" s="3" t="s">
        <v>8</v>
      </c>
      <c r="C11" s="16">
        <v>10391.4</v>
      </c>
      <c r="D11" s="15" t="s">
        <v>76</v>
      </c>
      <c r="E11" s="15" t="s">
        <v>41</v>
      </c>
      <c r="F11" s="22"/>
    </row>
    <row r="12" spans="2:6" ht="30.75" customHeight="1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32.25" customHeight="1" x14ac:dyDescent="0.25">
      <c r="B13" s="3" t="s">
        <v>10</v>
      </c>
      <c r="C13" s="16">
        <v>61159.79</v>
      </c>
      <c r="D13" s="8" t="s">
        <v>78</v>
      </c>
      <c r="E13" s="15" t="s">
        <v>64</v>
      </c>
      <c r="F13" s="22"/>
    </row>
    <row r="14" spans="2:6" x14ac:dyDescent="0.25">
      <c r="B14" s="2" t="s">
        <v>13</v>
      </c>
      <c r="C14" s="13">
        <f>SUM(C3:C13)</f>
        <v>1152844.8299999998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zoomScale="75" zoomScaleNormal="75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8" customWidth="1"/>
    <col min="4" max="4" width="76.140625" style="28" customWidth="1"/>
    <col min="5" max="5" width="170.7109375" style="28" customWidth="1"/>
    <col min="6" max="6" width="15.85546875" style="28" customWidth="1"/>
  </cols>
  <sheetData>
    <row r="1" spans="2:6" ht="4.5" customHeight="1" x14ac:dyDescent="0.25">
      <c r="C1" s="29"/>
      <c r="D1" s="29"/>
    </row>
    <row r="2" spans="2:6" ht="36" customHeight="1" x14ac:dyDescent="0.25">
      <c r="B2" s="2" t="s">
        <v>81</v>
      </c>
      <c r="C2" s="5" t="s">
        <v>11</v>
      </c>
      <c r="D2" s="2" t="s">
        <v>12</v>
      </c>
      <c r="E2" s="5" t="s">
        <v>35</v>
      </c>
      <c r="F2" s="20"/>
    </row>
    <row r="3" spans="2:6" ht="54.75" customHeight="1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54.75" customHeight="1" x14ac:dyDescent="0.25">
      <c r="B4" s="3" t="s">
        <v>1</v>
      </c>
      <c r="C4" s="16">
        <v>104068.2</v>
      </c>
      <c r="D4" s="15" t="s">
        <v>84</v>
      </c>
      <c r="E4" s="15" t="s">
        <v>86</v>
      </c>
      <c r="F4" s="22"/>
    </row>
    <row r="5" spans="2:6" ht="53.25" customHeight="1" x14ac:dyDescent="0.25">
      <c r="B5" s="3" t="s">
        <v>2</v>
      </c>
      <c r="C5" s="16">
        <v>159054.34</v>
      </c>
      <c r="D5" s="15" t="s">
        <v>91</v>
      </c>
      <c r="E5" s="15" t="s">
        <v>95</v>
      </c>
      <c r="F5" s="22"/>
    </row>
    <row r="6" spans="2:6" ht="53.25" customHeight="1" x14ac:dyDescent="0.25">
      <c r="B6" s="3" t="s">
        <v>3</v>
      </c>
      <c r="C6" s="16">
        <v>367029.76000000001</v>
      </c>
      <c r="D6" s="15" t="s">
        <v>87</v>
      </c>
      <c r="E6" s="15" t="s">
        <v>88</v>
      </c>
      <c r="F6" s="22"/>
    </row>
    <row r="7" spans="2:6" ht="53.25" customHeight="1" x14ac:dyDescent="0.25">
      <c r="B7" s="3" t="s">
        <v>4</v>
      </c>
      <c r="C7" s="16">
        <v>253919.55</v>
      </c>
      <c r="D7" s="15" t="s">
        <v>79</v>
      </c>
      <c r="E7" s="15" t="s">
        <v>80</v>
      </c>
      <c r="F7" s="22"/>
    </row>
    <row r="8" spans="2:6" ht="53.25" customHeight="1" x14ac:dyDescent="0.25">
      <c r="B8" s="3" t="s">
        <v>5</v>
      </c>
      <c r="C8" s="16">
        <v>239119.52</v>
      </c>
      <c r="D8" s="15" t="s">
        <v>82</v>
      </c>
      <c r="E8" s="15" t="s">
        <v>83</v>
      </c>
      <c r="F8" s="22"/>
    </row>
    <row r="9" spans="2:6" ht="53.25" customHeight="1" x14ac:dyDescent="0.25">
      <c r="B9" s="3" t="s">
        <v>6</v>
      </c>
      <c r="C9" s="16">
        <v>30823.658899999999</v>
      </c>
      <c r="D9" s="15" t="s">
        <v>89</v>
      </c>
      <c r="E9" s="15" t="s">
        <v>90</v>
      </c>
      <c r="F9" s="22"/>
    </row>
    <row r="10" spans="2:6" ht="53.25" customHeight="1" x14ac:dyDescent="0.25">
      <c r="B10" s="3" t="s">
        <v>7</v>
      </c>
      <c r="C10" s="16">
        <v>46827.519999999997</v>
      </c>
      <c r="D10" s="15" t="s">
        <v>92</v>
      </c>
      <c r="E10" s="15" t="s">
        <v>93</v>
      </c>
      <c r="F10" s="22"/>
    </row>
    <row r="11" spans="2:6" ht="53.25" customHeight="1" x14ac:dyDescent="0.25">
      <c r="B11" s="3" t="s">
        <v>8</v>
      </c>
      <c r="C11" s="16">
        <f>14746.46</f>
        <v>14746.46</v>
      </c>
      <c r="D11" s="15" t="s">
        <v>85</v>
      </c>
      <c r="E11" s="15" t="s">
        <v>94</v>
      </c>
      <c r="F11" s="22"/>
    </row>
    <row r="12" spans="2:6" ht="53.25" customHeight="1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78.75" customHeight="1" x14ac:dyDescent="0.25">
      <c r="B13" s="3" t="s">
        <v>10</v>
      </c>
      <c r="C13" s="16">
        <f>66081.97</f>
        <v>66081.97</v>
      </c>
      <c r="D13" s="15" t="s">
        <v>96</v>
      </c>
      <c r="E13" s="15" t="s">
        <v>97</v>
      </c>
      <c r="F13" s="22"/>
    </row>
    <row r="14" spans="2:6" ht="23.25" customHeight="1" x14ac:dyDescent="0.25">
      <c r="B14" s="2" t="s">
        <v>13</v>
      </c>
      <c r="C14" s="13">
        <f>SUM(C3:C13)</f>
        <v>1281670.9789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2019-01-28T14:15:46Z</dcterms:modified>
</cp:coreProperties>
</file>