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19_С_Приложение 7 Стандарта качества\Раскрытие за 2023 год\"/>
    </mc:Choice>
  </mc:AlternateContent>
  <bookViews>
    <workbookView xWindow="0" yWindow="0" windowWidth="27870" windowHeight="13020" tabRatio="876"/>
  </bookViews>
  <sheets>
    <sheet name="Россети Центр" sheetId="2" r:id="rId1"/>
    <sheet name="Белгородэнерго" sheetId="1" r:id="rId2"/>
    <sheet name="Брянскэнерго" sheetId="3" r:id="rId3"/>
    <sheet name="Воронежэнерго" sheetId="5" r:id="rId4"/>
    <sheet name="Костромаэнерго" sheetId="6" r:id="rId5"/>
    <sheet name="Курскэнерго" sheetId="7" r:id="rId6"/>
    <sheet name="Липецкэнерго" sheetId="8" r:id="rId7"/>
    <sheet name="Орелэнерго" sheetId="9" r:id="rId8"/>
    <sheet name="Смоленскэнерго" sheetId="10" r:id="rId9"/>
    <sheet name="Тамбовэнерго" sheetId="11" r:id="rId10"/>
    <sheet name="Тверьэнерго" sheetId="12" r:id="rId11"/>
    <sheet name="Ярэнерго" sheetId="4" r:id="rId12"/>
  </sheets>
  <definedNames>
    <definedName name="_xlnm.Print_Area" localSheetId="1">Белгородэнерго!$A$1:$R$16</definedName>
    <definedName name="_xlnm.Print_Area" localSheetId="2">Брянскэнерго!$A$1:$R$16</definedName>
    <definedName name="_xlnm.Print_Area" localSheetId="3">Воронежэнерго!$A$1:$R$16</definedName>
    <definedName name="_xlnm.Print_Area" localSheetId="4">Костромаэнерго!$A$1:$R$16</definedName>
    <definedName name="_xlnm.Print_Area" localSheetId="5">Курскэнерго!$A$1:$R$16</definedName>
    <definedName name="_xlnm.Print_Area" localSheetId="6">Липецкэнерго!$A$1:$R$16</definedName>
    <definedName name="_xlnm.Print_Area" localSheetId="7">Орелэнерго!$A$1:$R$16</definedName>
    <definedName name="_xlnm.Print_Area" localSheetId="0">'Россети Центр'!$A$1:$R$16</definedName>
    <definedName name="_xlnm.Print_Area" localSheetId="8">Смоленскэнерго!$A$1:$R$16</definedName>
    <definedName name="_xlnm.Print_Area" localSheetId="9">Тамбовэнерго!$A$1:$R$16</definedName>
    <definedName name="_xlnm.Print_Area" localSheetId="10">Тверьэнерго!$A$1:$R$16</definedName>
    <definedName name="_xlnm.Print_Area" localSheetId="11">Ярэнерго!$A$1:$R$16</definedName>
  </definedNames>
  <calcPr calcId="152511" calcMode="manual"/>
</workbook>
</file>

<file path=xl/calcChain.xml><?xml version="1.0" encoding="utf-8"?>
<calcChain xmlns="http://schemas.openxmlformats.org/spreadsheetml/2006/main">
  <c r="S13" i="4" l="1"/>
  <c r="P13" i="4"/>
  <c r="M13" i="4"/>
  <c r="J13" i="4"/>
  <c r="S7" i="4"/>
  <c r="P7" i="4"/>
  <c r="M7" i="4"/>
  <c r="J7" i="4"/>
  <c r="S6" i="2" l="1"/>
  <c r="S7" i="2"/>
  <c r="S8" i="2"/>
  <c r="S9" i="2"/>
  <c r="S11" i="2"/>
  <c r="S12" i="2"/>
  <c r="S13" i="2"/>
  <c r="S14" i="2"/>
  <c r="S15" i="2"/>
  <c r="S5" i="2"/>
  <c r="R5" i="12" l="1"/>
  <c r="T5" i="12" s="1"/>
  <c r="H11" i="10" l="1"/>
  <c r="Q16" i="4" l="1"/>
  <c r="N16" i="4"/>
  <c r="K16" i="4"/>
  <c r="H16" i="4"/>
  <c r="E16" i="4"/>
  <c r="R15" i="4"/>
  <c r="T15" i="4" s="1"/>
  <c r="Q15" i="4"/>
  <c r="N15" i="4"/>
  <c r="K15" i="4"/>
  <c r="H15" i="4"/>
  <c r="E15" i="4"/>
  <c r="R14" i="4"/>
  <c r="T14" i="4" s="1"/>
  <c r="Q14" i="4"/>
  <c r="N14" i="4"/>
  <c r="K14" i="4"/>
  <c r="H14" i="4"/>
  <c r="E14" i="4"/>
  <c r="R13" i="4"/>
  <c r="T13" i="4" s="1"/>
  <c r="Q13" i="4"/>
  <c r="N13" i="4"/>
  <c r="K13" i="4"/>
  <c r="H13" i="4"/>
  <c r="E13" i="4"/>
  <c r="R12" i="4"/>
  <c r="T12" i="4" s="1"/>
  <c r="Q12" i="4"/>
  <c r="N12" i="4"/>
  <c r="K12" i="4"/>
  <c r="H12" i="4"/>
  <c r="E12" i="4"/>
  <c r="R11" i="4"/>
  <c r="T11" i="4" s="1"/>
  <c r="Q11" i="4"/>
  <c r="N11" i="4"/>
  <c r="K11" i="4"/>
  <c r="H11" i="4"/>
  <c r="E11" i="4"/>
  <c r="Q10" i="4"/>
  <c r="N10" i="4"/>
  <c r="K10" i="4"/>
  <c r="H10" i="4"/>
  <c r="E10" i="4"/>
  <c r="R9" i="4"/>
  <c r="T9" i="4" s="1"/>
  <c r="Q9" i="4"/>
  <c r="N9" i="4"/>
  <c r="K9" i="4"/>
  <c r="H9" i="4"/>
  <c r="E9" i="4"/>
  <c r="R8" i="4"/>
  <c r="T8" i="4" s="1"/>
  <c r="Q8" i="4"/>
  <c r="N8" i="4"/>
  <c r="K8" i="4"/>
  <c r="H8" i="4"/>
  <c r="E8" i="4"/>
  <c r="R7" i="4"/>
  <c r="T7" i="4" s="1"/>
  <c r="Q7" i="4"/>
  <c r="N7" i="4"/>
  <c r="K7" i="4"/>
  <c r="H7" i="4"/>
  <c r="E7" i="4"/>
  <c r="R6" i="4"/>
  <c r="T6" i="4" s="1"/>
  <c r="Q6" i="4"/>
  <c r="N6" i="4"/>
  <c r="K6" i="4"/>
  <c r="H6" i="4"/>
  <c r="E6" i="4"/>
  <c r="R5" i="4"/>
  <c r="T5" i="4" s="1"/>
  <c r="Q5" i="4"/>
  <c r="N5" i="4"/>
  <c r="K5" i="4"/>
  <c r="H5" i="4"/>
  <c r="E5" i="4"/>
  <c r="Q16" i="12"/>
  <c r="N16" i="12"/>
  <c r="K16" i="12"/>
  <c r="H16" i="12"/>
  <c r="E16" i="12"/>
  <c r="R15" i="12"/>
  <c r="T15" i="12" s="1"/>
  <c r="Q15" i="12"/>
  <c r="N15" i="12"/>
  <c r="K15" i="12"/>
  <c r="H15" i="12"/>
  <c r="E15" i="12"/>
  <c r="R14" i="12"/>
  <c r="T14" i="12" s="1"/>
  <c r="Q14" i="12"/>
  <c r="N14" i="12"/>
  <c r="K14" i="12"/>
  <c r="H14" i="12"/>
  <c r="E14" i="12"/>
  <c r="R13" i="12"/>
  <c r="T13" i="12" s="1"/>
  <c r="Q13" i="12"/>
  <c r="N13" i="12"/>
  <c r="K13" i="12"/>
  <c r="H13" i="12"/>
  <c r="E13" i="12"/>
  <c r="R12" i="12"/>
  <c r="T12" i="12" s="1"/>
  <c r="Q12" i="12"/>
  <c r="N12" i="12"/>
  <c r="K12" i="12"/>
  <c r="H12" i="12"/>
  <c r="E12" i="12"/>
  <c r="R11" i="12"/>
  <c r="T11" i="12" s="1"/>
  <c r="Q11" i="12"/>
  <c r="N11" i="12"/>
  <c r="K11" i="12"/>
  <c r="H11" i="12"/>
  <c r="E11" i="12"/>
  <c r="Q10" i="12"/>
  <c r="N10" i="12"/>
  <c r="K10" i="12"/>
  <c r="H10" i="12"/>
  <c r="E10" i="12"/>
  <c r="R9" i="12"/>
  <c r="T9" i="12" s="1"/>
  <c r="Q9" i="12"/>
  <c r="N9" i="12"/>
  <c r="K9" i="12"/>
  <c r="H9" i="12"/>
  <c r="E9" i="12"/>
  <c r="R8" i="12"/>
  <c r="T8" i="12" s="1"/>
  <c r="Q8" i="12"/>
  <c r="N8" i="12"/>
  <c r="K8" i="12"/>
  <c r="H8" i="12"/>
  <c r="E8" i="12"/>
  <c r="R7" i="12"/>
  <c r="T7" i="12" s="1"/>
  <c r="Q7" i="12"/>
  <c r="N7" i="12"/>
  <c r="K7" i="12"/>
  <c r="H7" i="12"/>
  <c r="E7" i="12"/>
  <c r="R6" i="12"/>
  <c r="T6" i="12" s="1"/>
  <c r="Q6" i="12"/>
  <c r="N6" i="12"/>
  <c r="K6" i="12"/>
  <c r="H6" i="12"/>
  <c r="E6" i="12"/>
  <c r="Q5" i="12"/>
  <c r="N5" i="12"/>
  <c r="K5" i="12"/>
  <c r="H5" i="12"/>
  <c r="E5" i="12"/>
  <c r="Q16" i="11"/>
  <c r="N16" i="11"/>
  <c r="K16" i="11"/>
  <c r="H16" i="11"/>
  <c r="E16" i="11"/>
  <c r="R15" i="11"/>
  <c r="T15" i="11" s="1"/>
  <c r="Q15" i="11"/>
  <c r="N15" i="11"/>
  <c r="K15" i="11"/>
  <c r="H15" i="11"/>
  <c r="E15" i="11"/>
  <c r="R14" i="11"/>
  <c r="T14" i="11" s="1"/>
  <c r="Q14" i="11"/>
  <c r="N14" i="11"/>
  <c r="K14" i="11"/>
  <c r="H14" i="11"/>
  <c r="E14" i="11"/>
  <c r="R13" i="11"/>
  <c r="T13" i="11" s="1"/>
  <c r="Q13" i="11"/>
  <c r="N13" i="11"/>
  <c r="K13" i="11"/>
  <c r="H13" i="11"/>
  <c r="E13" i="11"/>
  <c r="R12" i="11"/>
  <c r="T12" i="11" s="1"/>
  <c r="Q12" i="11"/>
  <c r="N12" i="11"/>
  <c r="K12" i="11"/>
  <c r="H12" i="11"/>
  <c r="E12" i="11"/>
  <c r="R11" i="11"/>
  <c r="T11" i="11" s="1"/>
  <c r="Q11" i="11"/>
  <c r="N11" i="11"/>
  <c r="K11" i="11"/>
  <c r="H11" i="11"/>
  <c r="E11" i="11"/>
  <c r="Q10" i="11"/>
  <c r="N10" i="11"/>
  <c r="K10" i="11"/>
  <c r="H10" i="11"/>
  <c r="E10" i="11"/>
  <c r="R9" i="11"/>
  <c r="T9" i="11" s="1"/>
  <c r="Q9" i="11"/>
  <c r="N9" i="11"/>
  <c r="K9" i="11"/>
  <c r="H9" i="11"/>
  <c r="E9" i="11"/>
  <c r="R8" i="11"/>
  <c r="T8" i="11" s="1"/>
  <c r="Q8" i="11"/>
  <c r="N8" i="11"/>
  <c r="K8" i="11"/>
  <c r="H8" i="11"/>
  <c r="E8" i="11"/>
  <c r="R7" i="11"/>
  <c r="T7" i="11" s="1"/>
  <c r="Q7" i="11"/>
  <c r="N7" i="11"/>
  <c r="K7" i="11"/>
  <c r="H7" i="11"/>
  <c r="E7" i="11"/>
  <c r="R6" i="11"/>
  <c r="T6" i="11" s="1"/>
  <c r="Q6" i="11"/>
  <c r="N6" i="11"/>
  <c r="K6" i="11"/>
  <c r="H6" i="11"/>
  <c r="E6" i="11"/>
  <c r="R5" i="11"/>
  <c r="T5" i="11" s="1"/>
  <c r="Q5" i="11"/>
  <c r="N5" i="11"/>
  <c r="K5" i="11"/>
  <c r="H5" i="11"/>
  <c r="E5" i="11"/>
  <c r="Q16" i="10"/>
  <c r="N16" i="10"/>
  <c r="K16" i="10"/>
  <c r="H16" i="10"/>
  <c r="E16" i="10"/>
  <c r="R15" i="10"/>
  <c r="T15" i="10" s="1"/>
  <c r="Q15" i="10"/>
  <c r="N15" i="10"/>
  <c r="K15" i="10"/>
  <c r="H15" i="10"/>
  <c r="E15" i="10"/>
  <c r="R14" i="10"/>
  <c r="T14" i="10" s="1"/>
  <c r="Q14" i="10"/>
  <c r="N14" i="10"/>
  <c r="K14" i="10"/>
  <c r="H14" i="10"/>
  <c r="E14" i="10"/>
  <c r="R13" i="10"/>
  <c r="T13" i="10" s="1"/>
  <c r="Q13" i="10"/>
  <c r="N13" i="10"/>
  <c r="K13" i="10"/>
  <c r="H13" i="10"/>
  <c r="E13" i="10"/>
  <c r="R12" i="10"/>
  <c r="T12" i="10" s="1"/>
  <c r="Q12" i="10"/>
  <c r="N12" i="10"/>
  <c r="K12" i="10"/>
  <c r="H12" i="10"/>
  <c r="E12" i="10"/>
  <c r="R11" i="10"/>
  <c r="T11" i="10" s="1"/>
  <c r="Q11" i="10"/>
  <c r="N11" i="10"/>
  <c r="K11" i="10"/>
  <c r="E11" i="10"/>
  <c r="Q10" i="10"/>
  <c r="N10" i="10"/>
  <c r="K10" i="10"/>
  <c r="H10" i="10"/>
  <c r="E10" i="10"/>
  <c r="R9" i="10"/>
  <c r="T9" i="10" s="1"/>
  <c r="Q9" i="10"/>
  <c r="N9" i="10"/>
  <c r="K9" i="10"/>
  <c r="H9" i="10"/>
  <c r="E9" i="10"/>
  <c r="R8" i="10"/>
  <c r="T8" i="10" s="1"/>
  <c r="Q8" i="10"/>
  <c r="N8" i="10"/>
  <c r="K8" i="10"/>
  <c r="H8" i="10"/>
  <c r="E8" i="10"/>
  <c r="R7" i="10"/>
  <c r="T7" i="10" s="1"/>
  <c r="Q7" i="10"/>
  <c r="N7" i="10"/>
  <c r="K7" i="10"/>
  <c r="H7" i="10"/>
  <c r="E7" i="10"/>
  <c r="R6" i="10"/>
  <c r="T6" i="10" s="1"/>
  <c r="Q6" i="10"/>
  <c r="N6" i="10"/>
  <c r="K6" i="10"/>
  <c r="H6" i="10"/>
  <c r="E6" i="10"/>
  <c r="R5" i="10"/>
  <c r="T5" i="10" s="1"/>
  <c r="Q5" i="10"/>
  <c r="N5" i="10"/>
  <c r="K5" i="10"/>
  <c r="H5" i="10"/>
  <c r="E5" i="10"/>
  <c r="Q16" i="9"/>
  <c r="N16" i="9"/>
  <c r="K16" i="9"/>
  <c r="H16" i="9"/>
  <c r="E16" i="9"/>
  <c r="R15" i="9"/>
  <c r="T15" i="9" s="1"/>
  <c r="Q15" i="9"/>
  <c r="N15" i="9"/>
  <c r="K15" i="9"/>
  <c r="H15" i="9"/>
  <c r="E15" i="9"/>
  <c r="R14" i="9"/>
  <c r="T14" i="9" s="1"/>
  <c r="Q14" i="9"/>
  <c r="N14" i="9"/>
  <c r="K14" i="9"/>
  <c r="H14" i="9"/>
  <c r="E14" i="9"/>
  <c r="R13" i="9"/>
  <c r="T13" i="9" s="1"/>
  <c r="Q13" i="9"/>
  <c r="N13" i="9"/>
  <c r="K13" i="9"/>
  <c r="H13" i="9"/>
  <c r="E13" i="9"/>
  <c r="R12" i="9"/>
  <c r="T12" i="9" s="1"/>
  <c r="Q12" i="9"/>
  <c r="N12" i="9"/>
  <c r="K12" i="9"/>
  <c r="H12" i="9"/>
  <c r="E12" i="9"/>
  <c r="R11" i="9"/>
  <c r="T11" i="9" s="1"/>
  <c r="Q11" i="9"/>
  <c r="N11" i="9"/>
  <c r="K11" i="9"/>
  <c r="H11" i="9"/>
  <c r="E11" i="9"/>
  <c r="Q10" i="9"/>
  <c r="N10" i="9"/>
  <c r="K10" i="9"/>
  <c r="H10" i="9"/>
  <c r="E10" i="9"/>
  <c r="R9" i="9"/>
  <c r="T9" i="9" s="1"/>
  <c r="Q9" i="9"/>
  <c r="N9" i="9"/>
  <c r="K9" i="9"/>
  <c r="H9" i="9"/>
  <c r="E9" i="9"/>
  <c r="R8" i="9"/>
  <c r="T8" i="9" s="1"/>
  <c r="Q8" i="9"/>
  <c r="N8" i="9"/>
  <c r="K8" i="9"/>
  <c r="H8" i="9"/>
  <c r="E8" i="9"/>
  <c r="R7" i="9"/>
  <c r="T7" i="9" s="1"/>
  <c r="Q7" i="9"/>
  <c r="N7" i="9"/>
  <c r="K7" i="9"/>
  <c r="H7" i="9"/>
  <c r="E7" i="9"/>
  <c r="R6" i="9"/>
  <c r="T6" i="9" s="1"/>
  <c r="Q6" i="9"/>
  <c r="N6" i="9"/>
  <c r="K6" i="9"/>
  <c r="H6" i="9"/>
  <c r="E6" i="9"/>
  <c r="R5" i="9"/>
  <c r="T5" i="9" s="1"/>
  <c r="Q5" i="9"/>
  <c r="N5" i="9"/>
  <c r="K5" i="9"/>
  <c r="H5" i="9"/>
  <c r="E5" i="9"/>
  <c r="Q16" i="8"/>
  <c r="N16" i="8"/>
  <c r="K16" i="8"/>
  <c r="H16" i="8"/>
  <c r="E16" i="8"/>
  <c r="R15" i="8"/>
  <c r="T15" i="8" s="1"/>
  <c r="Q15" i="8"/>
  <c r="N15" i="8"/>
  <c r="K15" i="8"/>
  <c r="H15" i="8"/>
  <c r="E15" i="8"/>
  <c r="R14" i="8"/>
  <c r="T14" i="8" s="1"/>
  <c r="Q14" i="8"/>
  <c r="N14" i="8"/>
  <c r="K14" i="8"/>
  <c r="H14" i="8"/>
  <c r="E14" i="8"/>
  <c r="R13" i="8"/>
  <c r="T13" i="8" s="1"/>
  <c r="Q13" i="8"/>
  <c r="N13" i="8"/>
  <c r="K13" i="8"/>
  <c r="H13" i="8"/>
  <c r="E13" i="8"/>
  <c r="R12" i="8"/>
  <c r="T12" i="8" s="1"/>
  <c r="Q12" i="8"/>
  <c r="N12" i="8"/>
  <c r="K12" i="8"/>
  <c r="H12" i="8"/>
  <c r="E12" i="8"/>
  <c r="R11" i="8"/>
  <c r="T11" i="8" s="1"/>
  <c r="Q11" i="8"/>
  <c r="N11" i="8"/>
  <c r="K11" i="8"/>
  <c r="H11" i="8"/>
  <c r="E11" i="8"/>
  <c r="Q10" i="8"/>
  <c r="N10" i="8"/>
  <c r="K10" i="8"/>
  <c r="H10" i="8"/>
  <c r="E10" i="8"/>
  <c r="R9" i="8"/>
  <c r="T9" i="8" s="1"/>
  <c r="Q9" i="8"/>
  <c r="N9" i="8"/>
  <c r="K9" i="8"/>
  <c r="H9" i="8"/>
  <c r="E9" i="8"/>
  <c r="R8" i="8"/>
  <c r="T8" i="8" s="1"/>
  <c r="Q8" i="8"/>
  <c r="N8" i="8"/>
  <c r="K8" i="8"/>
  <c r="H8" i="8"/>
  <c r="E8" i="8"/>
  <c r="R7" i="8"/>
  <c r="T7" i="8" s="1"/>
  <c r="Q7" i="8"/>
  <c r="N7" i="8"/>
  <c r="K7" i="8"/>
  <c r="H7" i="8"/>
  <c r="E7" i="8"/>
  <c r="R6" i="8"/>
  <c r="T6" i="8" s="1"/>
  <c r="Q6" i="8"/>
  <c r="N6" i="8"/>
  <c r="K6" i="8"/>
  <c r="H6" i="8"/>
  <c r="E6" i="8"/>
  <c r="R5" i="8"/>
  <c r="T5" i="8" s="1"/>
  <c r="Q5" i="8"/>
  <c r="N5" i="8"/>
  <c r="K5" i="8"/>
  <c r="H5" i="8"/>
  <c r="E5" i="8"/>
  <c r="Q16" i="7"/>
  <c r="N16" i="7"/>
  <c r="K16" i="7"/>
  <c r="H16" i="7"/>
  <c r="E16" i="7"/>
  <c r="R15" i="7"/>
  <c r="T15" i="7" s="1"/>
  <c r="Q15" i="7"/>
  <c r="N15" i="7"/>
  <c r="K15" i="7"/>
  <c r="H15" i="7"/>
  <c r="E15" i="7"/>
  <c r="R14" i="7"/>
  <c r="T14" i="7" s="1"/>
  <c r="Q14" i="7"/>
  <c r="N14" i="7"/>
  <c r="K14" i="7"/>
  <c r="H14" i="7"/>
  <c r="E14" i="7"/>
  <c r="R13" i="7"/>
  <c r="T13" i="7" s="1"/>
  <c r="Q13" i="7"/>
  <c r="N13" i="7"/>
  <c r="K13" i="7"/>
  <c r="H13" i="7"/>
  <c r="E13" i="7"/>
  <c r="R12" i="7"/>
  <c r="T12" i="7" s="1"/>
  <c r="Q12" i="7"/>
  <c r="N12" i="7"/>
  <c r="K12" i="7"/>
  <c r="H12" i="7"/>
  <c r="E12" i="7"/>
  <c r="R11" i="7"/>
  <c r="T11" i="7" s="1"/>
  <c r="Q11" i="7"/>
  <c r="N11" i="7"/>
  <c r="K11" i="7"/>
  <c r="H11" i="7"/>
  <c r="E11" i="7"/>
  <c r="Q10" i="7"/>
  <c r="N10" i="7"/>
  <c r="K10" i="7"/>
  <c r="H10" i="7"/>
  <c r="E10" i="7"/>
  <c r="R9" i="7"/>
  <c r="T9" i="7" s="1"/>
  <c r="Q9" i="7"/>
  <c r="N9" i="7"/>
  <c r="K9" i="7"/>
  <c r="H9" i="7"/>
  <c r="E9" i="7"/>
  <c r="R8" i="7"/>
  <c r="T8" i="7" s="1"/>
  <c r="Q8" i="7"/>
  <c r="N8" i="7"/>
  <c r="K8" i="7"/>
  <c r="H8" i="7"/>
  <c r="E8" i="7"/>
  <c r="R7" i="7"/>
  <c r="T7" i="7" s="1"/>
  <c r="Q7" i="7"/>
  <c r="N7" i="7"/>
  <c r="K7" i="7"/>
  <c r="H7" i="7"/>
  <c r="E7" i="7"/>
  <c r="R6" i="7"/>
  <c r="T6" i="7" s="1"/>
  <c r="Q6" i="7"/>
  <c r="N6" i="7"/>
  <c r="K6" i="7"/>
  <c r="H6" i="7"/>
  <c r="E6" i="7"/>
  <c r="R5" i="7"/>
  <c r="T5" i="7" s="1"/>
  <c r="Q5" i="7"/>
  <c r="N5" i="7"/>
  <c r="K5" i="7"/>
  <c r="H5" i="7"/>
  <c r="E5" i="7"/>
  <c r="Q16" i="6"/>
  <c r="N16" i="6"/>
  <c r="K16" i="6"/>
  <c r="H16" i="6"/>
  <c r="E16" i="6"/>
  <c r="R15" i="6"/>
  <c r="T15" i="6" s="1"/>
  <c r="Q15" i="6"/>
  <c r="N15" i="6"/>
  <c r="K15" i="6"/>
  <c r="H15" i="6"/>
  <c r="E15" i="6"/>
  <c r="R14" i="6"/>
  <c r="T14" i="6" s="1"/>
  <c r="Q14" i="6"/>
  <c r="N14" i="6"/>
  <c r="K14" i="6"/>
  <c r="H14" i="6"/>
  <c r="E14" i="6"/>
  <c r="R13" i="6"/>
  <c r="T13" i="6" s="1"/>
  <c r="Q13" i="6"/>
  <c r="N13" i="6"/>
  <c r="K13" i="6"/>
  <c r="H13" i="6"/>
  <c r="E13" i="6"/>
  <c r="R12" i="6"/>
  <c r="T12" i="6" s="1"/>
  <c r="Q12" i="6"/>
  <c r="N12" i="6"/>
  <c r="K12" i="6"/>
  <c r="H12" i="6"/>
  <c r="E12" i="6"/>
  <c r="R11" i="6"/>
  <c r="T11" i="6" s="1"/>
  <c r="Q11" i="6"/>
  <c r="N11" i="6"/>
  <c r="K11" i="6"/>
  <c r="H11" i="6"/>
  <c r="E11" i="6"/>
  <c r="Q10" i="6"/>
  <c r="N10" i="6"/>
  <c r="K10" i="6"/>
  <c r="H10" i="6"/>
  <c r="E10" i="6"/>
  <c r="R9" i="6"/>
  <c r="T9" i="6" s="1"/>
  <c r="Q9" i="6"/>
  <c r="N9" i="6"/>
  <c r="K9" i="6"/>
  <c r="H9" i="6"/>
  <c r="E9" i="6"/>
  <c r="R8" i="6"/>
  <c r="T8" i="6" s="1"/>
  <c r="Q8" i="6"/>
  <c r="N8" i="6"/>
  <c r="K8" i="6"/>
  <c r="H8" i="6"/>
  <c r="E8" i="6"/>
  <c r="R7" i="6"/>
  <c r="T7" i="6" s="1"/>
  <c r="Q7" i="6"/>
  <c r="N7" i="6"/>
  <c r="K7" i="6"/>
  <c r="H7" i="6"/>
  <c r="E7" i="6"/>
  <c r="R6" i="6"/>
  <c r="T6" i="6" s="1"/>
  <c r="Q6" i="6"/>
  <c r="N6" i="6"/>
  <c r="K6" i="6"/>
  <c r="H6" i="6"/>
  <c r="E6" i="6"/>
  <c r="R5" i="6"/>
  <c r="T5" i="6" s="1"/>
  <c r="Q5" i="6"/>
  <c r="N5" i="6"/>
  <c r="K5" i="6"/>
  <c r="H5" i="6"/>
  <c r="E5" i="6"/>
  <c r="Q16" i="5"/>
  <c r="N16" i="5"/>
  <c r="K16" i="5"/>
  <c r="H16" i="5"/>
  <c r="E16" i="5"/>
  <c r="R15" i="5"/>
  <c r="T15" i="5" s="1"/>
  <c r="Q15" i="5"/>
  <c r="N15" i="5"/>
  <c r="K15" i="5"/>
  <c r="H15" i="5"/>
  <c r="E15" i="5"/>
  <c r="R14" i="5"/>
  <c r="T14" i="5" s="1"/>
  <c r="Q14" i="5"/>
  <c r="N14" i="5"/>
  <c r="K14" i="5"/>
  <c r="H14" i="5"/>
  <c r="E14" i="5"/>
  <c r="R13" i="5"/>
  <c r="T13" i="5" s="1"/>
  <c r="Q13" i="5"/>
  <c r="N13" i="5"/>
  <c r="K13" i="5"/>
  <c r="H13" i="5"/>
  <c r="E13" i="5"/>
  <c r="R12" i="5"/>
  <c r="T12" i="5" s="1"/>
  <c r="Q12" i="5"/>
  <c r="N12" i="5"/>
  <c r="K12" i="5"/>
  <c r="H12" i="5"/>
  <c r="E12" i="5"/>
  <c r="R11" i="5"/>
  <c r="T11" i="5" s="1"/>
  <c r="Q11" i="5"/>
  <c r="N11" i="5"/>
  <c r="K11" i="5"/>
  <c r="H11" i="5"/>
  <c r="E11" i="5"/>
  <c r="Q10" i="5"/>
  <c r="N10" i="5"/>
  <c r="K10" i="5"/>
  <c r="H10" i="5"/>
  <c r="E10" i="5"/>
  <c r="R9" i="5"/>
  <c r="T9" i="5" s="1"/>
  <c r="Q9" i="5"/>
  <c r="N9" i="5"/>
  <c r="K9" i="5"/>
  <c r="H9" i="5"/>
  <c r="E9" i="5"/>
  <c r="R8" i="5"/>
  <c r="T8" i="5" s="1"/>
  <c r="Q8" i="5"/>
  <c r="N8" i="5"/>
  <c r="K8" i="5"/>
  <c r="H8" i="5"/>
  <c r="E8" i="5"/>
  <c r="R7" i="5"/>
  <c r="T7" i="5" s="1"/>
  <c r="Q7" i="5"/>
  <c r="N7" i="5"/>
  <c r="K7" i="5"/>
  <c r="H7" i="5"/>
  <c r="E7" i="5"/>
  <c r="R6" i="5"/>
  <c r="T6" i="5" s="1"/>
  <c r="Q6" i="5"/>
  <c r="N6" i="5"/>
  <c r="K6" i="5"/>
  <c r="H6" i="5"/>
  <c r="E6" i="5"/>
  <c r="R5" i="5"/>
  <c r="T5" i="5" s="1"/>
  <c r="Q5" i="5"/>
  <c r="N5" i="5"/>
  <c r="K5" i="5"/>
  <c r="H5" i="5"/>
  <c r="E5" i="5"/>
  <c r="Q16" i="3"/>
  <c r="N16" i="3"/>
  <c r="K16" i="3"/>
  <c r="H16" i="3"/>
  <c r="E16" i="3"/>
  <c r="R15" i="3"/>
  <c r="T15" i="3" s="1"/>
  <c r="Q15" i="3"/>
  <c r="N15" i="3"/>
  <c r="K15" i="3"/>
  <c r="H15" i="3"/>
  <c r="E15" i="3"/>
  <c r="R14" i="3"/>
  <c r="T14" i="3" s="1"/>
  <c r="Q14" i="3"/>
  <c r="N14" i="3"/>
  <c r="K14" i="3"/>
  <c r="H14" i="3"/>
  <c r="E14" i="3"/>
  <c r="R13" i="3"/>
  <c r="T13" i="3" s="1"/>
  <c r="Q13" i="3"/>
  <c r="N13" i="3"/>
  <c r="K13" i="3"/>
  <c r="H13" i="3"/>
  <c r="E13" i="3"/>
  <c r="R12" i="3"/>
  <c r="T12" i="3" s="1"/>
  <c r="Q12" i="3"/>
  <c r="N12" i="3"/>
  <c r="K12" i="3"/>
  <c r="H12" i="3"/>
  <c r="E12" i="3"/>
  <c r="R11" i="3"/>
  <c r="T11" i="3" s="1"/>
  <c r="Q11" i="3"/>
  <c r="N11" i="3"/>
  <c r="K11" i="3"/>
  <c r="H11" i="3"/>
  <c r="E11" i="3"/>
  <c r="Q10" i="3"/>
  <c r="N10" i="3"/>
  <c r="K10" i="3"/>
  <c r="H10" i="3"/>
  <c r="E10" i="3"/>
  <c r="R9" i="3"/>
  <c r="T9" i="3" s="1"/>
  <c r="Q9" i="3"/>
  <c r="N9" i="3"/>
  <c r="K9" i="3"/>
  <c r="H9" i="3"/>
  <c r="E9" i="3"/>
  <c r="R8" i="3"/>
  <c r="T8" i="3" s="1"/>
  <c r="Q8" i="3"/>
  <c r="N8" i="3"/>
  <c r="K8" i="3"/>
  <c r="H8" i="3"/>
  <c r="E8" i="3"/>
  <c r="R7" i="3"/>
  <c r="T7" i="3" s="1"/>
  <c r="Q7" i="3"/>
  <c r="N7" i="3"/>
  <c r="K7" i="3"/>
  <c r="H7" i="3"/>
  <c r="E7" i="3"/>
  <c r="R6" i="3"/>
  <c r="T6" i="3" s="1"/>
  <c r="Q6" i="3"/>
  <c r="N6" i="3"/>
  <c r="K6" i="3"/>
  <c r="H6" i="3"/>
  <c r="E6" i="3"/>
  <c r="R5" i="3"/>
  <c r="T5" i="3" s="1"/>
  <c r="Q5" i="3"/>
  <c r="N5" i="3"/>
  <c r="K5" i="3"/>
  <c r="H5" i="3"/>
  <c r="E5" i="3"/>
  <c r="R15" i="1" l="1"/>
  <c r="T15" i="1" s="1"/>
  <c r="Q15" i="1"/>
  <c r="N15" i="1"/>
  <c r="K15" i="1"/>
  <c r="H15" i="1"/>
  <c r="E15" i="1"/>
  <c r="R14" i="1"/>
  <c r="T14" i="1" s="1"/>
  <c r="Q14" i="1"/>
  <c r="N14" i="1"/>
  <c r="K14" i="1"/>
  <c r="H14" i="1"/>
  <c r="E14" i="1"/>
  <c r="R13" i="1"/>
  <c r="T13" i="1" s="1"/>
  <c r="Q13" i="1"/>
  <c r="N13" i="1"/>
  <c r="K13" i="1"/>
  <c r="H13" i="1"/>
  <c r="E13" i="1"/>
  <c r="R9" i="1"/>
  <c r="T9" i="1" s="1"/>
  <c r="Q9" i="1"/>
  <c r="N9" i="1"/>
  <c r="K9" i="1"/>
  <c r="H9" i="1"/>
  <c r="E9" i="1"/>
  <c r="R8" i="1"/>
  <c r="T8" i="1" s="1"/>
  <c r="Q8" i="1"/>
  <c r="N8" i="1"/>
  <c r="K8" i="1"/>
  <c r="H8" i="1"/>
  <c r="E8" i="1"/>
  <c r="R7" i="1"/>
  <c r="T7" i="1" s="1"/>
  <c r="Q7" i="1"/>
  <c r="N7" i="1"/>
  <c r="K7" i="1"/>
  <c r="H7" i="1"/>
  <c r="E7" i="1"/>
  <c r="Q16" i="2" l="1"/>
  <c r="Q10" i="2"/>
  <c r="N16" i="2"/>
  <c r="N10" i="2"/>
  <c r="K16" i="2"/>
  <c r="K10" i="2"/>
  <c r="H16" i="2"/>
  <c r="H10" i="2"/>
  <c r="E16" i="2"/>
  <c r="E10" i="2"/>
  <c r="Q16" i="1"/>
  <c r="Q12" i="1"/>
  <c r="Q11" i="1"/>
  <c r="Q10" i="1"/>
  <c r="Q6" i="1"/>
  <c r="Q5" i="1"/>
  <c r="N16" i="1"/>
  <c r="N12" i="1"/>
  <c r="N11" i="1"/>
  <c r="N10" i="1"/>
  <c r="N6" i="1"/>
  <c r="N5" i="1"/>
  <c r="K16" i="1"/>
  <c r="K12" i="1"/>
  <c r="K11" i="1"/>
  <c r="K10" i="1"/>
  <c r="K6" i="1"/>
  <c r="K5" i="1"/>
  <c r="H16" i="1"/>
  <c r="H12" i="1"/>
  <c r="H11" i="1"/>
  <c r="H10" i="1"/>
  <c r="H6" i="1"/>
  <c r="H5" i="1"/>
  <c r="E6" i="1"/>
  <c r="E10" i="1"/>
  <c r="E11" i="1"/>
  <c r="E12" i="1"/>
  <c r="E16" i="1"/>
  <c r="E5" i="1"/>
  <c r="R11" i="1"/>
  <c r="T11" i="1" s="1"/>
  <c r="R6" i="1"/>
  <c r="T6" i="1" s="1"/>
  <c r="R12" i="1"/>
  <c r="T12" i="1" s="1"/>
  <c r="R5" i="1"/>
  <c r="T5" i="1" s="1"/>
  <c r="R13" i="2" l="1"/>
  <c r="T13" i="2" s="1"/>
  <c r="C8" i="2" l="1"/>
  <c r="D8" i="2"/>
  <c r="F8" i="2"/>
  <c r="G8" i="2"/>
  <c r="I8" i="2"/>
  <c r="J8" i="2"/>
  <c r="L8" i="2"/>
  <c r="M8" i="2"/>
  <c r="O8" i="2"/>
  <c r="P8" i="2"/>
  <c r="R8" i="2"/>
  <c r="T8" i="2" s="1"/>
  <c r="N8" i="2" l="1"/>
  <c r="H8" i="2"/>
  <c r="Q8" i="2"/>
  <c r="K8" i="2"/>
  <c r="E8" i="2"/>
  <c r="R15" i="2"/>
  <c r="T15" i="2" s="1"/>
  <c r="R14" i="2"/>
  <c r="T14" i="2" s="1"/>
  <c r="R12" i="2"/>
  <c r="T12" i="2" s="1"/>
  <c r="R11" i="2"/>
  <c r="T11" i="2" s="1"/>
  <c r="R9" i="2"/>
  <c r="T9" i="2" s="1"/>
  <c r="R7" i="2"/>
  <c r="T7" i="2" s="1"/>
  <c r="R6" i="2"/>
  <c r="T6" i="2" s="1"/>
  <c r="R5" i="2"/>
  <c r="T5" i="2" s="1"/>
  <c r="P15" i="2"/>
  <c r="O15" i="2"/>
  <c r="P14" i="2"/>
  <c r="O14" i="2"/>
  <c r="P13" i="2"/>
  <c r="O13" i="2"/>
  <c r="P12" i="2"/>
  <c r="O12" i="2"/>
  <c r="P11" i="2"/>
  <c r="O11" i="2"/>
  <c r="P9" i="2"/>
  <c r="O9" i="2"/>
  <c r="P7" i="2"/>
  <c r="O7" i="2"/>
  <c r="P6" i="2"/>
  <c r="O6" i="2"/>
  <c r="P5" i="2"/>
  <c r="O5" i="2"/>
  <c r="M15" i="2"/>
  <c r="L15" i="2"/>
  <c r="M14" i="2"/>
  <c r="L14" i="2"/>
  <c r="M13" i="2"/>
  <c r="L13" i="2"/>
  <c r="M12" i="2"/>
  <c r="L12" i="2"/>
  <c r="M11" i="2"/>
  <c r="L11" i="2"/>
  <c r="M9" i="2"/>
  <c r="L9" i="2"/>
  <c r="M7" i="2"/>
  <c r="L7" i="2"/>
  <c r="M6" i="2"/>
  <c r="L6" i="2"/>
  <c r="M5" i="2"/>
  <c r="L5" i="2"/>
  <c r="J15" i="2"/>
  <c r="I15" i="2"/>
  <c r="J14" i="2"/>
  <c r="I14" i="2"/>
  <c r="J13" i="2"/>
  <c r="I13" i="2"/>
  <c r="J12" i="2"/>
  <c r="I12" i="2"/>
  <c r="J11" i="2"/>
  <c r="I11" i="2"/>
  <c r="J9" i="2"/>
  <c r="I9" i="2"/>
  <c r="J7" i="2"/>
  <c r="I7" i="2"/>
  <c r="J6" i="2"/>
  <c r="I6" i="2"/>
  <c r="J5" i="2"/>
  <c r="I5" i="2"/>
  <c r="G15" i="2"/>
  <c r="F15" i="2"/>
  <c r="G14" i="2"/>
  <c r="F14" i="2"/>
  <c r="G13" i="2"/>
  <c r="F13" i="2"/>
  <c r="G12" i="2"/>
  <c r="F12" i="2"/>
  <c r="G11" i="2"/>
  <c r="F11" i="2"/>
  <c r="G9" i="2"/>
  <c r="F9" i="2"/>
  <c r="G7" i="2"/>
  <c r="F7" i="2"/>
  <c r="G6" i="2"/>
  <c r="F6" i="2"/>
  <c r="G5" i="2"/>
  <c r="F5" i="2"/>
  <c r="D15" i="2"/>
  <c r="C15" i="2"/>
  <c r="D14" i="2"/>
  <c r="C14" i="2"/>
  <c r="D13" i="2"/>
  <c r="C13" i="2"/>
  <c r="D12" i="2"/>
  <c r="C12" i="2"/>
  <c r="C11" i="2"/>
  <c r="D9" i="2"/>
  <c r="C9" i="2"/>
  <c r="D7" i="2"/>
  <c r="C7" i="2"/>
  <c r="D6" i="2"/>
  <c r="C6" i="2"/>
  <c r="D5" i="2"/>
  <c r="C5" i="2"/>
  <c r="K5" i="2" l="1"/>
  <c r="K11" i="2"/>
  <c r="N6" i="2"/>
  <c r="N12" i="2"/>
  <c r="Q5" i="2"/>
  <c r="H6" i="2"/>
  <c r="H12" i="2"/>
  <c r="E5" i="2"/>
  <c r="E13" i="2"/>
  <c r="H9" i="2"/>
  <c r="K7" i="2"/>
  <c r="K15" i="2"/>
  <c r="E7" i="2"/>
  <c r="E15" i="2"/>
  <c r="H14" i="2"/>
  <c r="K13" i="2"/>
  <c r="N9" i="2"/>
  <c r="N14" i="2"/>
  <c r="E12" i="2"/>
  <c r="H5" i="2"/>
  <c r="H11" i="2"/>
  <c r="H13" i="2"/>
  <c r="H15" i="2"/>
  <c r="K6" i="2"/>
  <c r="K9" i="2"/>
  <c r="K12" i="2"/>
  <c r="K14" i="2"/>
  <c r="N5" i="2"/>
  <c r="N7" i="2"/>
  <c r="N11" i="2"/>
  <c r="N13" i="2"/>
  <c r="N15" i="2"/>
  <c r="Q6" i="2"/>
  <c r="Q9" i="2"/>
  <c r="Q12" i="2"/>
  <c r="Q14" i="2"/>
  <c r="E14" i="2"/>
  <c r="H7" i="2"/>
  <c r="E6" i="2"/>
  <c r="E9" i="2"/>
  <c r="Q7" i="2"/>
  <c r="Q11" i="2"/>
  <c r="Q13" i="2"/>
  <c r="Q15" i="2"/>
  <c r="D11" i="2"/>
  <c r="E11" i="2" s="1"/>
</calcChain>
</file>

<file path=xl/sharedStrings.xml><?xml version="1.0" encoding="utf-8"?>
<sst xmlns="http://schemas.openxmlformats.org/spreadsheetml/2006/main" count="434" uniqueCount="30">
  <si>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</si>
  <si>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</si>
  <si>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</si>
  <si>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</si>
  <si>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</si>
  <si>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</si>
  <si>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</si>
  <si>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</si>
  <si>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</si>
  <si>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</si>
  <si>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</si>
  <si>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</si>
  <si>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</si>
  <si>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</si>
  <si>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</si>
  <si>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</si>
  <si>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</si>
  <si>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</si>
  <si>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</si>
  <si>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</si>
  <si>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3.1.</t>
  </si>
  <si>
    <t>3.2.</t>
  </si>
  <si>
    <t>7.1.</t>
  </si>
  <si>
    <t>7.2.</t>
  </si>
  <si>
    <t>-</t>
  </si>
  <si>
    <t>временное ТП</t>
  </si>
  <si>
    <t>всего с учетом временного ТП</t>
  </si>
  <si>
    <t>Всего без учета временного ТП</t>
  </si>
  <si>
    <t>Всего с учетом временного ТП</t>
  </si>
  <si>
    <t>Справочно: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</si>
</sst>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3" sqref="B13"/>
    </sheetView>
  </sheetViews>
  <sheetFormatPr defaultRowHeight="15" x14ac:dyDescent="0.25"/>
  <cols>
    <col min="1" max="1" width="6" customWidth="1"/>
    <col min="2" max="2" width="37.5703125" customWidth="1"/>
    <col min="3" max="18" width="11.85546875" customWidth="1"/>
    <col min="19" max="19" width="12.42578125" customWidth="1"/>
    <col min="20" max="20" width="15.140625" customWidth="1"/>
    <col min="21" max="23" width="7.5703125" customWidth="1"/>
  </cols>
  <sheetData>
    <row r="1" spans="1:23" s="5" customFormat="1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s="5" customFormat="1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s="5" customFormat="1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s="5" customFormat="1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>
        <v>19</v>
      </c>
      <c r="T4" s="8">
        <v>20</v>
      </c>
      <c r="U4" s="2"/>
      <c r="V4" s="2"/>
      <c r="W4" s="2"/>
    </row>
    <row r="5" spans="1:23" s="5" customFormat="1" ht="38.25" x14ac:dyDescent="0.25">
      <c r="A5" s="9">
        <v>1</v>
      </c>
      <c r="B5" s="13" t="s">
        <v>9</v>
      </c>
      <c r="C5" s="10">
        <f>Белгородэнерго!C5+Брянскэнерго!C5+Воронежэнерго!C5+Костромаэнерго!C5+Курскэнерго!C5+Липецкэнерго!C5+Орелэнерго!C5+Смоленскэнерго!C5+Тамбовэнерго!C5+Тверьэнерго!C5+Ярэнерго!C5</f>
        <v>58608</v>
      </c>
      <c r="D5" s="10">
        <f>Белгородэнерго!D5+Брянскэнерго!D5+Воронежэнерго!D5+Костромаэнерго!D5+Курскэнерго!D5+Липецкэнерго!D5+Орелэнерго!D5+Смоленскэнерго!D5+Тамбовэнерго!D5+Тверьэнерго!D5+Ярэнерго!D5</f>
        <v>48189</v>
      </c>
      <c r="E5" s="11">
        <f>IFERROR(D5/C5,"-")</f>
        <v>0.8222256347256347</v>
      </c>
      <c r="F5" s="10">
        <f>Белгородэнерго!F5+Брянскэнерго!F5+Воронежэнерго!F5+Костромаэнерго!F5+Курскэнерго!F5+Липецкэнерго!F5+Орелэнерго!F5+Смоленскэнерго!F5+Тамбовэнерго!F5+Тверьэнерго!F5+Ярэнерго!F5</f>
        <v>5301</v>
      </c>
      <c r="G5" s="10">
        <f>Белгородэнерго!G5+Брянскэнерго!G5+Воронежэнерго!G5+Костромаэнерго!G5+Курскэнерго!G5+Липецкэнерго!G5+Орелэнерго!G5+Смоленскэнерго!G5+Тамбовэнерго!G5+Тверьэнерго!G5+Ярэнерго!G5</f>
        <v>5334</v>
      </c>
      <c r="H5" s="11">
        <f>IFERROR(G5/F5,"-")</f>
        <v>1.0062252405206564</v>
      </c>
      <c r="I5" s="10">
        <f>Белгородэнерго!I5+Брянскэнерго!I5+Воронежэнерго!I5+Костромаэнерго!I5+Курскэнерго!I5+Липецкэнерго!I5+Орелэнерго!I5+Смоленскэнерго!I5+Тамбовэнерго!I5+Тверьэнерго!I5+Ярэнерго!I5</f>
        <v>841</v>
      </c>
      <c r="J5" s="10">
        <f>Белгородэнерго!J5+Брянскэнерго!J5+Воронежэнерго!J5+Костромаэнерго!J5+Курскэнерго!J5+Липецкэнерго!J5+Орелэнерго!J5+Смоленскэнерго!J5+Тамбовэнерго!J5+Тверьэнерго!J5+Ярэнерго!J5</f>
        <v>924</v>
      </c>
      <c r="K5" s="11">
        <f>IFERROR(J5/I5,"-")</f>
        <v>1.098692033293698</v>
      </c>
      <c r="L5" s="10">
        <f>Белгородэнерго!L5+Брянскэнерго!L5+Воронежэнерго!L5+Костромаэнерго!L5+Курскэнерго!L5+Липецкэнерго!L5+Орелэнерго!L5+Смоленскэнерго!L5+Тамбовэнерго!L5+Тверьэнерго!L5+Ярэнерго!L5</f>
        <v>395</v>
      </c>
      <c r="M5" s="10">
        <f>Белгородэнерго!M5+Брянскэнерго!M5+Воронежэнерго!M5+Костромаэнерго!M5+Курскэнерго!M5+Липецкэнерго!M5+Орелэнерго!M5+Смоленскэнерго!M5+Тамбовэнерго!M5+Тверьэнерго!M5+Ярэнерго!M5</f>
        <v>471</v>
      </c>
      <c r="N5" s="11">
        <f>IFERROR(M5/L5,"-")</f>
        <v>1.1924050632911392</v>
      </c>
      <c r="O5" s="10">
        <f>Белгородэнерго!O5+Брянскэнерго!O5+Воронежэнерго!O5+Костромаэнерго!O5+Курскэнерго!O5+Липецкэнерго!O5+Орелэнерго!O5+Смоленскэнерго!O5+Тамбовэнерго!O5+Тверьэнерго!O5+Ярэнерго!O5</f>
        <v>5</v>
      </c>
      <c r="P5" s="10">
        <f>Белгородэнерго!P5+Брянскэнерго!P5+Воронежэнерго!P5+Костромаэнерго!P5+Курскэнерго!P5+Липецкэнерго!P5+Орелэнерго!P5+Смоленскэнерго!P5+Тамбовэнерго!P5+Тверьэнерго!P5+Ярэнерго!P5</f>
        <v>9</v>
      </c>
      <c r="Q5" s="11">
        <f>IFERROR(P5/O5,"-")</f>
        <v>1.8</v>
      </c>
      <c r="R5" s="18">
        <f>Белгородэнерго!R5+Брянскэнерго!R5+Воронежэнерго!R5+Костромаэнерго!R5+Курскэнерго!R5+Липецкэнерго!R5+Орелэнерго!R5+Смоленскэнерго!R5+Тамбовэнерго!R5+Тверьэнерго!R5+Ярэнерго!R5</f>
        <v>54927</v>
      </c>
      <c r="S5" s="10">
        <f>Белгородэнерго!S5+Брянскэнерго!S5+Воронежэнерго!S5+Костромаэнерго!S5+Курскэнерго!S5+Липецкэнерго!S5+Орелэнерго!S5+Смоленскэнерго!S5+Тамбовэнерго!S5+Тверьэнерго!S5+Ярэнерго!S5</f>
        <v>945</v>
      </c>
      <c r="T5" s="18">
        <f>R5+S5</f>
        <v>55872</v>
      </c>
      <c r="U5" s="6"/>
      <c r="V5" s="6"/>
      <c r="W5" s="6"/>
    </row>
    <row r="6" spans="1:23" s="5" customFormat="1" ht="63.75" x14ac:dyDescent="0.25">
      <c r="A6" s="9">
        <v>2</v>
      </c>
      <c r="B6" s="13" t="s">
        <v>10</v>
      </c>
      <c r="C6" s="10">
        <f>Белгородэнерго!C6+Брянскэнерго!C6+Воронежэнерго!C6+Костромаэнерго!C6+Курскэнерго!C6+Липецкэнерго!C6+Орелэнерго!C6+Смоленскэнерго!C6+Тамбовэнерго!C6+Тверьэнерго!C6+Ярэнерго!C6</f>
        <v>52080</v>
      </c>
      <c r="D6" s="10">
        <f>Белгородэнерго!D6+Брянскэнерго!D6+Воронежэнерго!D6+Костромаэнерго!D6+Курскэнерго!D6+Липецкэнерго!D6+Орелэнерго!D6+Смоленскэнерго!D6+Тамбовэнерго!D6+Тверьэнерго!D6+Ярэнерго!D6</f>
        <v>44865</v>
      </c>
      <c r="E6" s="11">
        <f t="shared" ref="E6:E16" si="0">IFERROR(D6/C6,"-")</f>
        <v>0.86146313364055305</v>
      </c>
      <c r="F6" s="10">
        <f>Белгородэнерго!F6+Брянскэнерго!F6+Воронежэнерго!F6+Костромаэнерго!F6+Курскэнерго!F6+Липецкэнерго!F6+Орелэнерго!F6+Смоленскэнерго!F6+Тамбовэнерго!F6+Тверьэнерго!F6+Ярэнерго!F6</f>
        <v>3951</v>
      </c>
      <c r="G6" s="10">
        <f>Белгородэнерго!G6+Брянскэнерго!G6+Воронежэнерго!G6+Костромаэнерго!G6+Курскэнерго!G6+Липецкэнерго!G6+Орелэнерго!G6+Смоленскэнерго!G6+Тамбовэнерго!G6+Тверьэнерго!G6+Ярэнерго!G6</f>
        <v>4306</v>
      </c>
      <c r="H6" s="11">
        <f t="shared" ref="H6:H16" si="1">IFERROR(G6/F6,"-")</f>
        <v>1.0898506707162743</v>
      </c>
      <c r="I6" s="10">
        <f>Белгородэнерго!I6+Брянскэнерго!I6+Воронежэнерго!I6+Костромаэнерго!I6+Курскэнерго!I6+Липецкэнерго!I6+Орелэнерго!I6+Смоленскэнерго!I6+Тамбовэнерго!I6+Тверьэнерго!I6+Ярэнерго!I6</f>
        <v>473</v>
      </c>
      <c r="J6" s="10">
        <f>Белгородэнерго!J6+Брянскэнерго!J6+Воронежэнерго!J6+Костромаэнерго!J6+Курскэнерго!J6+Липецкэнерго!J6+Орелэнерго!J6+Смоленскэнерго!J6+Тамбовэнерго!J6+Тверьэнерго!J6+Ярэнерго!J6</f>
        <v>578</v>
      </c>
      <c r="K6" s="11">
        <f t="shared" ref="K6:K16" si="2">IFERROR(J6/I6,"-")</f>
        <v>1.2219873150105709</v>
      </c>
      <c r="L6" s="10">
        <f>Белгородэнерго!L6+Брянскэнерго!L6+Воронежэнерго!L6+Костромаэнерго!L6+Курскэнерго!L6+Липецкэнерго!L6+Орелэнерго!L6+Смоленскэнерго!L6+Тамбовэнерго!L6+Тверьэнерго!L6+Ярэнерго!L6</f>
        <v>156</v>
      </c>
      <c r="M6" s="10">
        <f>Белгородэнерго!M6+Брянскэнерго!M6+Воронежэнерго!M6+Костромаэнерго!M6+Курскэнерго!M6+Липецкэнерго!M6+Орелэнерго!M6+Смоленскэнерго!M6+Тамбовэнерго!M6+Тверьэнерго!M6+Ярэнерго!M6</f>
        <v>223</v>
      </c>
      <c r="N6" s="11">
        <f t="shared" ref="N6:N16" si="3">IFERROR(M6/L6,"-")</f>
        <v>1.4294871794871795</v>
      </c>
      <c r="O6" s="10">
        <f>Белгородэнерго!O6+Брянскэнерго!O6+Воронежэнерго!O6+Костромаэнерго!O6+Курскэнерго!O6+Липецкэнерго!O6+Орелэнерго!O6+Смоленскэнерго!O6+Тамбовэнерго!O6+Тверьэнерго!O6+Ярэнерго!O6</f>
        <v>1</v>
      </c>
      <c r="P6" s="10">
        <f>Белгородэнерго!P6+Брянскэнерго!P6+Воронежэнерго!P6+Костромаэнерго!P6+Курскэнерго!P6+Липецкэнерго!P6+Орелэнерго!P6+Смоленскэнерго!P6+Тамбовэнерго!P6+Тверьэнерго!P6+Ярэнерго!P6</f>
        <v>3</v>
      </c>
      <c r="Q6" s="11">
        <f t="shared" ref="Q6:Q16" si="4">IFERROR(P6/O6,"-")</f>
        <v>3</v>
      </c>
      <c r="R6" s="18">
        <f>Белгородэнерго!R6+Брянскэнерго!R6+Воронежэнерго!R6+Костромаэнерго!R6+Курскэнерго!R6+Липецкэнерго!R6+Орелэнерго!R6+Смоленскэнерго!R6+Тамбовэнерго!R6+Тверьэнерго!R6+Ярэнерго!R6</f>
        <v>49975</v>
      </c>
      <c r="S6" s="10">
        <f>Белгородэнерго!S6+Брянскэнерго!S6+Воронежэнерго!S6+Костромаэнерго!S6+Курскэнерго!S6+Липецкэнерго!S6+Орелэнерго!S6+Смоленскэнерго!S6+Тамбовэнерго!S6+Тверьэнерго!S6+Ярэнерго!S6</f>
        <v>801</v>
      </c>
      <c r="T6" s="18">
        <f>R6+S6</f>
        <v>50776</v>
      </c>
      <c r="U6" s="3"/>
      <c r="V6" s="3"/>
      <c r="W6" s="3"/>
    </row>
    <row r="7" spans="1:23" s="15" customFormat="1" ht="102" x14ac:dyDescent="0.25">
      <c r="A7" s="9">
        <v>3</v>
      </c>
      <c r="B7" s="13" t="s">
        <v>11</v>
      </c>
      <c r="C7" s="10">
        <f>Белгородэнерго!C7+Брянскэнерго!C7+Воронежэнерго!C7+Костромаэнерго!C7+Курскэнерго!C7+Липецкэнерго!C7+Орелэнерго!C7+Смоленскэнерго!C7+Тамбовэнерго!C7+Тверьэнерго!C7+Ярэнерго!C7</f>
        <v>67</v>
      </c>
      <c r="D7" s="10">
        <f>Белгородэнерго!D7+Брянскэнерго!D7+Воронежэнерго!D7+Костромаэнерго!D7+Курскэнерго!D7+Липецкэнерго!D7+Орелэнерго!D7+Смоленскэнерго!D7+Тамбовэнерго!D7+Тверьэнерго!D7+Ярэнерго!D7</f>
        <v>42</v>
      </c>
      <c r="E7" s="11">
        <f t="shared" si="0"/>
        <v>0.62686567164179108</v>
      </c>
      <c r="F7" s="10">
        <f>Белгородэнерго!F7+Брянскэнерго!F7+Воронежэнерго!F7+Костромаэнерго!F7+Курскэнерго!F7+Липецкэнерго!F7+Орелэнерго!F7+Смоленскэнерго!F7+Тамбовэнерго!F7+Тверьэнерго!F7+Ярэнерго!F7</f>
        <v>18</v>
      </c>
      <c r="G7" s="10">
        <f>Белгородэнерго!G7+Брянскэнерго!G7+Воронежэнерго!G7+Костромаэнерго!G7+Курскэнерго!G7+Липецкэнерго!G7+Орелэнерго!G7+Смоленскэнерго!G7+Тамбовэнерго!G7+Тверьэнерго!G7+Ярэнерго!G7</f>
        <v>7</v>
      </c>
      <c r="H7" s="11">
        <f t="shared" si="1"/>
        <v>0.3888888888888889</v>
      </c>
      <c r="I7" s="10">
        <f>Белгородэнерго!I7+Брянскэнерго!I7+Воронежэнерго!I7+Костромаэнерго!I7+Курскэнерго!I7+Липецкэнерго!I7+Орелэнерго!I7+Смоленскэнерго!I7+Тамбовэнерго!I7+Тверьэнерго!I7+Ярэнерго!I7</f>
        <v>9</v>
      </c>
      <c r="J7" s="10">
        <f>Белгородэнерго!J7+Брянскэнерго!J7+Воронежэнерго!J7+Костромаэнерго!J7+Курскэнерго!J7+Липецкэнерго!J7+Орелэнерго!J7+Смоленскэнерго!J7+Тамбовэнерго!J7+Тверьэнерго!J7+Ярэнерго!J7</f>
        <v>0</v>
      </c>
      <c r="K7" s="11">
        <f t="shared" si="2"/>
        <v>0</v>
      </c>
      <c r="L7" s="10">
        <f>Белгородэнерго!L7+Брянскэнерго!L7+Воронежэнерго!L7+Костромаэнерго!L7+Курскэнерго!L7+Липецкэнерго!L7+Орелэнерго!L7+Смоленскэнерго!L7+Тамбовэнерго!L7+Тверьэнерго!L7+Ярэнерго!L7</f>
        <v>0</v>
      </c>
      <c r="M7" s="10">
        <f>Белгородэнерго!M7+Брянскэнерго!M7+Воронежэнерго!M7+Костромаэнерго!M7+Курскэнерго!M7+Липецкэнерго!M7+Орелэнерго!M7+Смоленскэнерго!M7+Тамбовэнерго!M7+Тверьэнерго!M7+Ярэнерго!M7</f>
        <v>5</v>
      </c>
      <c r="N7" s="11" t="str">
        <f t="shared" si="3"/>
        <v>-</v>
      </c>
      <c r="O7" s="10">
        <f>Белгородэнерго!O7+Брянскэнерго!O7+Воронежэнерго!O7+Костромаэнерго!O7+Курскэнерго!O7+Липецкэнерго!O7+Орелэнерго!O7+Смоленскэнерго!O7+Тамбовэнерго!O7+Тверьэнерго!O7+Ярэнерго!O7</f>
        <v>0</v>
      </c>
      <c r="P7" s="10">
        <f>Белгородэнерго!P7+Брянскэнерго!P7+Воронежэнерго!P7+Костромаэнерго!P7+Курскэнерго!P7+Липецкэнерго!P7+Орелэнерго!P7+Смоленскэнерго!P7+Тамбовэнерго!P7+Тверьэнерго!P7+Ярэнерго!P7</f>
        <v>0</v>
      </c>
      <c r="Q7" s="11" t="str">
        <f t="shared" si="4"/>
        <v>-</v>
      </c>
      <c r="R7" s="18">
        <f>Белгородэнерго!R7+Брянскэнерго!R7+Воронежэнерго!R7+Костромаэнерго!R7+Курскэнерго!R7+Липецкэнерго!R7+Орелэнерго!R7+Смоленскэнерго!R7+Тамбовэнерго!R7+Тверьэнерго!R7+Ярэнерго!R7</f>
        <v>54</v>
      </c>
      <c r="S7" s="10">
        <f>Белгородэнерго!S7+Брянскэнерго!S7+Воронежэнерго!S7+Костромаэнерго!S7+Курскэнерго!S7+Липецкэнерго!S7+Орелэнерго!S7+Смоленскэнерго!S7+Тамбовэнерго!S7+Тверьэнерго!S7+Ярэнерго!S7</f>
        <v>1</v>
      </c>
      <c r="T7" s="18">
        <f>R7+S7</f>
        <v>55</v>
      </c>
      <c r="U7" s="14"/>
      <c r="V7" s="14"/>
      <c r="W7" s="14"/>
    </row>
    <row r="8" spans="1:23" s="15" customFormat="1" x14ac:dyDescent="0.25">
      <c r="A8" s="19" t="s">
        <v>20</v>
      </c>
      <c r="B8" s="13" t="s">
        <v>12</v>
      </c>
      <c r="C8" s="10">
        <f>Белгородэнерго!C8+Брянскэнерго!C8+Воронежэнерго!C8+Костромаэнерго!C8+Курскэнерго!C8+Липецкэнерго!C8+Орелэнерго!C8+Смоленскэнерго!C8+Тамбовэнерго!C8+Тверьэнерго!C8+Ярэнерго!C8</f>
        <v>67</v>
      </c>
      <c r="D8" s="10">
        <f>Белгородэнерго!D8+Брянскэнерго!D8+Воронежэнерго!D8+Костромаэнерго!D8+Курскэнерго!D8+Липецкэнерго!D8+Орелэнерго!D8+Смоленскэнерго!D8+Тамбовэнерго!D8+Тверьэнерго!D8+Ярэнерго!D8</f>
        <v>42</v>
      </c>
      <c r="E8" s="11">
        <f t="shared" si="0"/>
        <v>0.62686567164179108</v>
      </c>
      <c r="F8" s="10">
        <f>Белгородэнерго!F8+Брянскэнерго!F8+Воронежэнерго!F8+Костромаэнерго!F8+Курскэнерго!F8+Липецкэнерго!F8+Орелэнерго!F8+Смоленскэнерго!F8+Тамбовэнерго!F8+Тверьэнерго!F8+Ярэнерго!F8</f>
        <v>18</v>
      </c>
      <c r="G8" s="10">
        <f>Белгородэнерго!G8+Брянскэнерго!G8+Воронежэнерго!G8+Костромаэнерго!G8+Курскэнерго!G8+Липецкэнерго!G8+Орелэнерго!G8+Смоленскэнерго!G8+Тамбовэнерго!G8+Тверьэнерго!G8+Ярэнерго!G8</f>
        <v>7</v>
      </c>
      <c r="H8" s="11">
        <f t="shared" si="1"/>
        <v>0.3888888888888889</v>
      </c>
      <c r="I8" s="10">
        <f>Белгородэнерго!I8+Брянскэнерго!I8+Воронежэнерго!I8+Костромаэнерго!I8+Курскэнерго!I8+Липецкэнерго!I8+Орелэнерго!I8+Смоленскэнерго!I8+Тамбовэнерго!I8+Тверьэнерго!I8+Ярэнерго!I8</f>
        <v>9</v>
      </c>
      <c r="J8" s="10">
        <f>Белгородэнерго!J8+Брянскэнерго!J8+Воронежэнерго!J8+Костромаэнерго!J8+Курскэнерго!J8+Липецкэнерго!J8+Орелэнерго!J8+Смоленскэнерго!J8+Тамбовэнерго!J8+Тверьэнерго!J8+Ярэнерго!J8</f>
        <v>0</v>
      </c>
      <c r="K8" s="11">
        <f t="shared" si="2"/>
        <v>0</v>
      </c>
      <c r="L8" s="10">
        <f>Белгородэнерго!L8+Брянскэнерго!L8+Воронежэнерго!L8+Костромаэнерго!L8+Курскэнерго!L8+Липецкэнерго!L8+Орелэнерго!L8+Смоленскэнерго!L8+Тамбовэнерго!L8+Тверьэнерго!L8+Ярэнерго!L8</f>
        <v>0</v>
      </c>
      <c r="M8" s="10">
        <f>Белгородэнерго!M8+Брянскэнерго!M8+Воронежэнерго!M8+Костромаэнерго!M8+Курскэнерго!M8+Липецкэнерго!M8+Орелэнерго!M8+Смоленскэнерго!M8+Тамбовэнерго!M8+Тверьэнерго!M8+Ярэнерго!M8</f>
        <v>5</v>
      </c>
      <c r="N8" s="11" t="str">
        <f t="shared" si="3"/>
        <v>-</v>
      </c>
      <c r="O8" s="10">
        <f>Белгородэнерго!O8+Брянскэнерго!O8+Воронежэнерго!O8+Костромаэнерго!O8+Курскэнерго!O8+Липецкэнерго!O8+Орелэнерго!O8+Смоленскэнерго!O8+Тамбовэнерго!O8+Тверьэнерго!O8+Ярэнерго!O8</f>
        <v>0</v>
      </c>
      <c r="P8" s="10">
        <f>Белгородэнерго!P8+Брянскэнерго!P8+Воронежэнерго!P8+Костромаэнерго!P8+Курскэнерго!P8+Липецкэнерго!P8+Орелэнерго!P8+Смоленскэнерго!P8+Тамбовэнерго!P8+Тверьэнерго!P8+Ярэнерго!P8</f>
        <v>0</v>
      </c>
      <c r="Q8" s="11" t="str">
        <f t="shared" si="4"/>
        <v>-</v>
      </c>
      <c r="R8" s="18">
        <f>Белгородэнерго!R8+Брянскэнерго!R8+Воронежэнерго!R8+Костромаэнерго!R8+Курскэнерго!R8+Липецкэнерго!R8+Орелэнерго!R8+Смоленскэнерго!R8+Тамбовэнерго!R8+Тверьэнерго!R8+Ярэнерго!R8</f>
        <v>54</v>
      </c>
      <c r="S8" s="10">
        <f>Белгородэнерго!S8+Брянскэнерго!S8+Воронежэнерго!S8+Костромаэнерго!S8+Курскэнерго!S8+Липецкэнерго!S8+Орелэнерго!S8+Смоленскэнерго!S8+Тамбовэнерго!S8+Тверьэнерго!S8+Ярэнерго!S8</f>
        <v>0</v>
      </c>
      <c r="T8" s="18">
        <f>R8+S8</f>
        <v>54</v>
      </c>
      <c r="U8" s="14"/>
      <c r="V8" s="14"/>
      <c r="W8" s="14"/>
    </row>
    <row r="9" spans="1:23" s="15" customFormat="1" x14ac:dyDescent="0.25">
      <c r="A9" s="19" t="s">
        <v>21</v>
      </c>
      <c r="B9" s="13" t="s">
        <v>13</v>
      </c>
      <c r="C9" s="10">
        <f>Белгородэнерго!C9+Брянскэнерго!C9+Воронежэнерго!C9+Костромаэнерго!C9+Курскэнерго!C9+Липецкэнерго!C9+Орелэнерго!C9+Смоленскэнерго!C9+Тамбовэнерго!C9+Тверьэнерго!C9+Ярэнерго!C9</f>
        <v>0</v>
      </c>
      <c r="D9" s="10">
        <f>Белгородэнерго!D9+Брянскэнерго!D9+Воронежэнерго!D9+Костромаэнерго!D9+Курскэнерго!D9+Липецкэнерго!D9+Орелэнерго!D9+Смоленскэнерго!D9+Тамбовэнерго!D9+Тверьэнерго!D9+Ярэнерго!D9</f>
        <v>0</v>
      </c>
      <c r="E9" s="11" t="str">
        <f t="shared" si="0"/>
        <v>-</v>
      </c>
      <c r="F9" s="10">
        <f>Белгородэнерго!F9+Брянскэнерго!F9+Воронежэнерго!F9+Костромаэнерго!F9+Курскэнерго!F9+Липецкэнерго!F9+Орелэнерго!F9+Смоленскэнерго!F9+Тамбовэнерго!F9+Тверьэнерго!F9+Ярэнерго!F9</f>
        <v>0</v>
      </c>
      <c r="G9" s="10">
        <f>Белгородэнерго!G9+Брянскэнерго!G9+Воронежэнерго!G9+Костромаэнерго!G9+Курскэнерго!G9+Липецкэнерго!G9+Орелэнерго!G9+Смоленскэнерго!G9+Тамбовэнерго!G9+Тверьэнерго!G9+Ярэнерго!G9</f>
        <v>0</v>
      </c>
      <c r="H9" s="11" t="str">
        <f t="shared" si="1"/>
        <v>-</v>
      </c>
      <c r="I9" s="10">
        <f>Белгородэнерго!I9+Брянскэнерго!I9+Воронежэнерго!I9+Костромаэнерго!I9+Курскэнерго!I9+Липецкэнерго!I9+Орелэнерго!I9+Смоленскэнерго!I9+Тамбовэнерго!I9+Тверьэнерго!I9+Ярэнерго!I9</f>
        <v>0</v>
      </c>
      <c r="J9" s="10">
        <f>Белгородэнерго!J9+Брянскэнерго!J9+Воронежэнерго!J9+Костромаэнерго!J9+Курскэнерго!J9+Липецкэнерго!J9+Орелэнерго!J9+Смоленскэнерго!J9+Тамбовэнерго!J9+Тверьэнерго!J9+Ярэнерго!J9</f>
        <v>0</v>
      </c>
      <c r="K9" s="11" t="str">
        <f t="shared" si="2"/>
        <v>-</v>
      </c>
      <c r="L9" s="10">
        <f>Белгородэнерго!L9+Брянскэнерго!L9+Воронежэнерго!L9+Костромаэнерго!L9+Курскэнерго!L9+Липецкэнерго!L9+Орелэнерго!L9+Смоленскэнерго!L9+Тамбовэнерго!L9+Тверьэнерго!L9+Ярэнерго!L9</f>
        <v>0</v>
      </c>
      <c r="M9" s="10">
        <f>Белгородэнерго!M9+Брянскэнерго!M9+Воронежэнерго!M9+Костромаэнерго!M9+Курскэнерго!M9+Липецкэнерго!M9+Орелэнерго!M9+Смоленскэнерго!M9+Тамбовэнерго!M9+Тверьэнерго!M9+Ярэнерго!M9</f>
        <v>0</v>
      </c>
      <c r="N9" s="11" t="str">
        <f t="shared" si="3"/>
        <v>-</v>
      </c>
      <c r="O9" s="10">
        <f>Белгородэнерго!O9+Брянскэнерго!O9+Воронежэнерго!O9+Костромаэнерго!O9+Курскэнерго!O9+Липецкэнерго!O9+Орелэнерго!O9+Смоленскэнерго!O9+Тамбовэнерго!O9+Тверьэнерго!O9+Ярэнерго!O9</f>
        <v>0</v>
      </c>
      <c r="P9" s="10">
        <f>Белгородэнерго!P9+Брянскэнерго!P9+Воронежэнерго!P9+Костромаэнерго!P9+Курскэнерго!P9+Липецкэнерго!P9+Орелэнерго!P9+Смоленскэнерго!P9+Тамбовэнерго!P9+Тверьэнерго!P9+Ярэнерго!P9</f>
        <v>0</v>
      </c>
      <c r="Q9" s="11" t="str">
        <f t="shared" si="4"/>
        <v>-</v>
      </c>
      <c r="R9" s="18">
        <f>Белгородэнерго!R9+Брянскэнерго!R9+Воронежэнерго!R9+Костромаэнерго!R9+Курскэнерго!R9+Липецкэнерго!R9+Орелэнерго!R9+Смоленскэнерго!R9+Тамбовэнерго!R9+Тверьэнерго!R9+Ярэнерго!R9</f>
        <v>0</v>
      </c>
      <c r="S9" s="10">
        <f>Белгородэнерго!S9+Брянскэнерго!S9+Воронежэнерго!S9+Костромаэнерго!S9+Курскэнерго!S9+Липецкэнерго!S9+Орелэнерго!S9+Смоленскэнерго!S9+Тамбовэнерго!S9+Тверьэнерго!S9+Ярэнерго!S9</f>
        <v>0</v>
      </c>
      <c r="T9" s="18">
        <f>R9+S9</f>
        <v>0</v>
      </c>
      <c r="U9" s="14"/>
      <c r="V9" s="14"/>
      <c r="W9" s="14"/>
    </row>
    <row r="10" spans="1:23" s="5" customFormat="1" ht="51" x14ac:dyDescent="0.25">
      <c r="A10" s="9">
        <v>4</v>
      </c>
      <c r="B10" s="13" t="s">
        <v>14</v>
      </c>
      <c r="C10" s="10">
        <v>6.4038390464750989</v>
      </c>
      <c r="D10" s="10">
        <v>8.9653404658419706</v>
      </c>
      <c r="E10" s="11">
        <f t="shared" si="0"/>
        <v>1.3999946595748394</v>
      </c>
      <c r="F10" s="10">
        <v>8.1022356191911573</v>
      </c>
      <c r="G10" s="10">
        <v>25.70250812819322</v>
      </c>
      <c r="H10" s="11">
        <f t="shared" si="1"/>
        <v>3.1722735966001308</v>
      </c>
      <c r="I10" s="10">
        <v>28.388412017167383</v>
      </c>
      <c r="J10" s="10">
        <v>50.377162629757784</v>
      </c>
      <c r="K10" s="11">
        <f t="shared" si="2"/>
        <v>1.7745678271575422</v>
      </c>
      <c r="L10" s="10">
        <v>45.029166666666669</v>
      </c>
      <c r="M10" s="10">
        <v>97.659192825112115</v>
      </c>
      <c r="N10" s="11">
        <f t="shared" si="3"/>
        <v>2.1687985822177205</v>
      </c>
      <c r="O10" s="10">
        <v>65.666666666666671</v>
      </c>
      <c r="P10" s="10">
        <v>154.66666666666666</v>
      </c>
      <c r="Q10" s="11">
        <f t="shared" si="4"/>
        <v>2.3553299492385782</v>
      </c>
      <c r="R10" s="18">
        <v>11.290945472736368</v>
      </c>
      <c r="S10" s="10">
        <v>9.9525593008739079</v>
      </c>
      <c r="T10" s="20">
        <v>11.269832204190957</v>
      </c>
      <c r="U10" s="3"/>
      <c r="V10" s="3"/>
      <c r="W10" s="3"/>
    </row>
    <row r="11" spans="1:23" s="5" customFormat="1" ht="51" x14ac:dyDescent="0.25">
      <c r="A11" s="9">
        <v>5</v>
      </c>
      <c r="B11" s="13" t="s">
        <v>15</v>
      </c>
      <c r="C11" s="10">
        <f>Белгородэнерго!C11+Брянскэнерго!C11+Воронежэнерго!C11+Костромаэнерго!C11+Курскэнерго!C11+Липецкэнерго!C11+Орелэнерго!C11+Смоленскэнерго!C11+Тамбовэнерго!C11+Тверьэнерго!C11+Ярэнерго!C11</f>
        <v>43693</v>
      </c>
      <c r="D11" s="10">
        <f>Белгородэнерго!D11+Брянскэнерго!D11+Воронежэнерго!D11+Костромаэнерго!D11+Курскэнерго!D11+Липецкэнерго!D11+Орелэнерго!D11+Смоленскэнерго!D11+Тамбовэнерго!D11+Тверьэнерго!D11+Ярэнерго!D11</f>
        <v>35443</v>
      </c>
      <c r="E11" s="11">
        <f t="shared" si="0"/>
        <v>0.81118256929027532</v>
      </c>
      <c r="F11" s="10">
        <f>Белгородэнерго!F11+Брянскэнерго!F11+Воронежэнерго!F11+Костромаэнерго!F11+Курскэнерго!F11+Липецкэнерго!F11+Орелэнерго!F11+Смоленскэнерго!F11+Тамбовэнерго!F11+Тверьэнерго!F11+Ярэнерго!F11</f>
        <v>3121</v>
      </c>
      <c r="G11" s="10">
        <f>Белгородэнерго!G11+Брянскэнерго!G11+Воронежэнерго!G11+Костромаэнерго!G11+Курскэнерго!G11+Липецкэнерго!G11+Орелэнерго!G11+Смоленскэнерго!G11+Тамбовэнерго!G11+Тверьэнерго!G11+Ярэнерго!G11</f>
        <v>2730</v>
      </c>
      <c r="H11" s="11">
        <f t="shared" si="1"/>
        <v>0.87471964114066003</v>
      </c>
      <c r="I11" s="10">
        <f>Белгородэнерго!I11+Брянскэнерго!I11+Воронежэнерго!I11+Костромаэнерго!I11+Курскэнерго!I11+Липецкэнерго!I11+Орелэнерго!I11+Смоленскэнерго!I11+Тамбовэнерго!I11+Тверьэнерго!I11+Ярэнерго!I11</f>
        <v>207</v>
      </c>
      <c r="J11" s="10">
        <f>Белгородэнерго!J11+Брянскэнерго!J11+Воронежэнерго!J11+Костромаэнерго!J11+Курскэнерго!J11+Липецкэнерго!J11+Орелэнерго!J11+Смоленскэнерго!J11+Тамбовэнерго!J11+Тверьэнерго!J11+Ярэнерго!J11</f>
        <v>204</v>
      </c>
      <c r="K11" s="11">
        <f t="shared" si="2"/>
        <v>0.98550724637681164</v>
      </c>
      <c r="L11" s="10">
        <f>Белгородэнерго!L11+Брянскэнерго!L11+Воронежэнерго!L11+Костромаэнерго!L11+Курскэнерго!L11+Липецкэнерго!L11+Орелэнерго!L11+Смоленскэнерго!L11+Тамбовэнерго!L11+Тверьэнерго!L11+Ярэнерго!L11</f>
        <v>62</v>
      </c>
      <c r="M11" s="10">
        <f>Белгородэнерго!M11+Брянскэнерго!M11+Воронежэнерго!M11+Костромаэнерго!M11+Курскэнерго!M11+Липецкэнерго!M11+Орелэнерго!M11+Смоленскэнерго!M11+Тамбовэнерго!M11+Тверьэнерго!M11+Ярэнерго!M11</f>
        <v>91</v>
      </c>
      <c r="N11" s="11">
        <f t="shared" si="3"/>
        <v>1.467741935483871</v>
      </c>
      <c r="O11" s="10">
        <f>Белгородэнерго!O11+Брянскэнерго!O11+Воронежэнерго!O11+Костромаэнерго!O11+Курскэнерго!O11+Липецкэнерго!O11+Орелэнерго!O11+Смоленскэнерго!O11+Тамбовэнерго!O11+Тверьэнерго!O11+Ярэнерго!O11</f>
        <v>1</v>
      </c>
      <c r="P11" s="10">
        <f>Белгородэнерго!P11+Брянскэнерго!P11+Воронежэнерго!P11+Костромаэнерго!P11+Курскэнерго!P11+Липецкэнерго!P11+Орелэнерго!P11+Смоленскэнерго!P11+Тамбовэнерго!P11+Тверьэнерго!P11+Ярэнерго!P11</f>
        <v>2</v>
      </c>
      <c r="Q11" s="11">
        <f t="shared" si="4"/>
        <v>2</v>
      </c>
      <c r="R11" s="18">
        <f>Белгородэнерго!R11+Брянскэнерго!R11+Воронежэнерго!R11+Костромаэнерго!R11+Курскэнерго!R11+Липецкэнерго!R11+Орелэнерго!R11+Смоленскэнерго!R11+Тамбовэнерго!R11+Тверьэнерго!R11+Ярэнерго!R11</f>
        <v>38470</v>
      </c>
      <c r="S11" s="10">
        <f>Белгородэнерго!S11+Брянскэнерго!S11+Воронежэнерго!S11+Костромаэнерго!S11+Курскэнерго!S11+Липецкэнерго!S11+Орелэнерго!S11+Смоленскэнерго!S11+Тамбовэнерго!S11+Тверьэнерго!S11+Ярэнерго!S11</f>
        <v>642</v>
      </c>
      <c r="T11" s="18">
        <f>R11+S11</f>
        <v>39112</v>
      </c>
      <c r="U11" s="6"/>
      <c r="V11" s="6"/>
      <c r="W11" s="6"/>
    </row>
    <row r="12" spans="1:23" s="5" customFormat="1" ht="51" x14ac:dyDescent="0.25">
      <c r="A12" s="9">
        <v>6</v>
      </c>
      <c r="B12" s="13" t="s">
        <v>16</v>
      </c>
      <c r="C12" s="10">
        <f>Белгородэнерго!C12+Брянскэнерго!C12+Воронежэнерго!C12+Костромаэнерго!C12+Курскэнерго!C12+Липецкэнерго!C12+Орелэнерго!C12+Смоленскэнерго!C12+Тамбовэнерго!C12+Тверьэнерго!C12+Ярэнерго!C12</f>
        <v>36846</v>
      </c>
      <c r="D12" s="10">
        <f>Белгородэнерго!D12+Брянскэнерго!D12+Воронежэнерго!D12+Костромаэнерго!D12+Курскэнерго!D12+Липецкэнерго!D12+Орелэнерго!D12+Смоленскэнерго!D12+Тамбовэнерго!D12+Тверьэнерго!D12+Ярэнерго!D12</f>
        <v>46930</v>
      </c>
      <c r="E12" s="11">
        <f t="shared" si="0"/>
        <v>1.2736796395809586</v>
      </c>
      <c r="F12" s="10">
        <f>Белгородэнерго!F12+Брянскэнерго!F12+Воронежэнерго!F12+Костромаэнерго!F12+Курскэнерго!F12+Липецкэнерго!F12+Орелэнерго!F12+Смоленскэнерго!F12+Тамбовэнерго!F12+Тверьэнерго!F12+Ярэнерго!F12</f>
        <v>2526</v>
      </c>
      <c r="G12" s="10">
        <f>Белгородэнерго!G12+Брянскэнерго!G12+Воронежэнерго!G12+Костромаэнерго!G12+Курскэнерго!G12+Липецкэнерго!G12+Орелэнерго!G12+Смоленскэнерго!G12+Тамбовэнерго!G12+Тверьэнерго!G12+Ярэнерго!G12</f>
        <v>3580</v>
      </c>
      <c r="H12" s="11">
        <f t="shared" si="1"/>
        <v>1.4172604908946951</v>
      </c>
      <c r="I12" s="10">
        <f>Белгородэнерго!I12+Брянскэнерго!I12+Воронежэнерго!I12+Костромаэнерго!I12+Курскэнерго!I12+Липецкэнерго!I12+Орелэнерго!I12+Смоленскэнерго!I12+Тамбовэнерго!I12+Тверьэнерго!I12+Ярэнерго!I12</f>
        <v>202</v>
      </c>
      <c r="J12" s="10">
        <f>Белгородэнерго!J12+Брянскэнерго!J12+Воронежэнерго!J12+Костромаэнерго!J12+Курскэнерго!J12+Липецкэнерго!J12+Орелэнерго!J12+Смоленскэнерго!J12+Тамбовэнерго!J12+Тверьэнерго!J12+Ярэнерго!J12</f>
        <v>174</v>
      </c>
      <c r="K12" s="11">
        <f t="shared" si="2"/>
        <v>0.86138613861386137</v>
      </c>
      <c r="L12" s="10">
        <f>Белгородэнерго!L12+Брянскэнерго!L12+Воронежэнерго!L12+Костромаэнерго!L12+Курскэнерго!L12+Липецкэнерго!L12+Орелэнерго!L12+Смоленскэнерго!L12+Тамбовэнерго!L12+Тверьэнерго!L12+Ярэнерго!L12</f>
        <v>82</v>
      </c>
      <c r="M12" s="10">
        <f>Белгородэнерго!M12+Брянскэнерго!M12+Воронежэнерго!M12+Костромаэнерго!M12+Курскэнерго!M12+Липецкэнерго!M12+Орелэнерго!M12+Смоленскэнерго!M12+Тамбовэнерго!M12+Тверьэнерго!M12+Ярэнерго!M12</f>
        <v>60</v>
      </c>
      <c r="N12" s="11">
        <f t="shared" si="3"/>
        <v>0.73170731707317072</v>
      </c>
      <c r="O12" s="10">
        <f>Белгородэнерго!O12+Брянскэнерго!O12+Воронежэнерго!O12+Костромаэнерго!O12+Курскэнерго!O12+Липецкэнерго!O12+Орелэнерго!O12+Смоленскэнерго!O12+Тамбовэнерго!O12+Тверьэнерго!O12+Ярэнерго!O12</f>
        <v>3</v>
      </c>
      <c r="P12" s="10">
        <f>Белгородэнерго!P12+Брянскэнерго!P12+Воронежэнерго!P12+Костромаэнерго!P12+Курскэнерго!P12+Липецкэнерго!P12+Орелэнерго!P12+Смоленскэнерго!P12+Тамбовэнерго!P12+Тверьэнерго!P12+Ярэнерго!P12</f>
        <v>1</v>
      </c>
      <c r="Q12" s="11">
        <f t="shared" si="4"/>
        <v>0.33333333333333331</v>
      </c>
      <c r="R12" s="18">
        <f>Белгородэнерго!R12+Брянскэнерго!R12+Воронежэнерго!R12+Костромаэнерго!R12+Курскэнерго!R12+Липецкэнерго!R12+Орелэнерго!R12+Смоленскэнерго!R12+Тамбовэнерго!R12+Тверьэнерго!R12+Ярэнерго!R12</f>
        <v>50745</v>
      </c>
      <c r="S12" s="10">
        <f>Белгородэнерго!S12+Брянскэнерго!S12+Воронежэнерго!S12+Костромаэнерго!S12+Курскэнерго!S12+Липецкэнерго!S12+Орелэнерго!S12+Смоленскэнерго!S12+Тамбовэнерго!S12+Тверьэнерго!S12+Ярэнерго!S12</f>
        <v>652</v>
      </c>
      <c r="T12" s="18">
        <f>R12+S12</f>
        <v>51397</v>
      </c>
    </row>
    <row r="13" spans="1:23" s="15" customFormat="1" ht="89.25" x14ac:dyDescent="0.25">
      <c r="A13" s="9">
        <v>7</v>
      </c>
      <c r="B13" s="13" t="s">
        <v>17</v>
      </c>
      <c r="C13" s="10">
        <f>Белгородэнерго!C13+Брянскэнерго!C13+Воронежэнерго!C13+Костромаэнерго!C13+Курскэнерго!C13+Липецкэнерго!C13+Орелэнерго!C13+Смоленскэнерго!C13+Тамбовэнерго!C13+Тверьэнерго!C13+Ярэнерго!C13</f>
        <v>357</v>
      </c>
      <c r="D13" s="10">
        <f>Белгородэнерго!D13+Брянскэнерго!D13+Воронежэнерго!D13+Костромаэнерго!D13+Курскэнерго!D13+Липецкэнерго!D13+Орелэнерго!D13+Смоленскэнерго!D13+Тамбовэнерго!D13+Тверьэнерго!D13+Ярэнерго!D13</f>
        <v>877</v>
      </c>
      <c r="E13" s="11">
        <f t="shared" si="0"/>
        <v>2.4565826330532214</v>
      </c>
      <c r="F13" s="10">
        <f>Белгородэнерго!F13+Брянскэнерго!F13+Воронежэнерго!F13+Костромаэнерго!F13+Курскэнерго!F13+Липецкэнерго!F13+Орелэнерго!F13+Смоленскэнерго!F13+Тамбовэнерго!F13+Тверьэнерго!F13+Ярэнерго!F13</f>
        <v>17</v>
      </c>
      <c r="G13" s="10">
        <f>Белгородэнерго!G13+Брянскэнерго!G13+Воронежэнерго!G13+Костромаэнерго!G13+Курскэнерго!G13+Липецкэнерго!G13+Орелэнерго!G13+Смоленскэнерго!G13+Тамбовэнерго!G13+Тверьэнерго!G13+Ярэнерго!G13</f>
        <v>53</v>
      </c>
      <c r="H13" s="11">
        <f t="shared" si="1"/>
        <v>3.1176470588235294</v>
      </c>
      <c r="I13" s="10">
        <f>Белгородэнерго!I13+Брянскэнерго!I13+Воронежэнерго!I13+Костромаэнерго!I13+Курскэнерго!I13+Липецкэнерго!I13+Орелэнерго!I13+Смоленскэнерго!I13+Тамбовэнерго!I13+Тверьэнерго!I13+Ярэнерго!I13</f>
        <v>1</v>
      </c>
      <c r="J13" s="10">
        <f>Белгородэнерго!J13+Брянскэнерго!J13+Воронежэнерго!J13+Костромаэнерго!J13+Курскэнерго!J13+Липецкэнерго!J13+Орелэнерго!J13+Смоленскэнерго!J13+Тамбовэнерго!J13+Тверьэнерго!J13+Ярэнерго!J13</f>
        <v>2</v>
      </c>
      <c r="K13" s="11">
        <f t="shared" si="2"/>
        <v>2</v>
      </c>
      <c r="L13" s="10">
        <f>Белгородэнерго!L13+Брянскэнерго!L13+Воронежэнерго!L13+Костромаэнерго!L13+Курскэнерго!L13+Липецкэнерго!L13+Орелэнерго!L13+Смоленскэнерго!L13+Тамбовэнерго!L13+Тверьэнерго!L13+Ярэнерго!L13</f>
        <v>0</v>
      </c>
      <c r="M13" s="10">
        <f>Белгородэнерго!M13+Брянскэнерго!M13+Воронежэнерго!M13+Костромаэнерго!M13+Курскэнерго!M13+Липецкэнерго!M13+Орелэнерго!M13+Смоленскэнерго!M13+Тамбовэнерго!M13+Тверьэнерго!M13+Ярэнерго!M13</f>
        <v>0</v>
      </c>
      <c r="N13" s="11" t="str">
        <f t="shared" si="3"/>
        <v>-</v>
      </c>
      <c r="O13" s="10">
        <f>Белгородэнерго!O13+Брянскэнерго!O13+Воронежэнерго!O13+Костромаэнерго!O13+Курскэнерго!O13+Липецкэнерго!O13+Орелэнерго!O13+Смоленскэнерго!O13+Тамбовэнерго!O13+Тверьэнерго!O13+Ярэнерго!O13</f>
        <v>0</v>
      </c>
      <c r="P13" s="10">
        <f>Белгородэнерго!P13+Брянскэнерго!P13+Воронежэнерго!P13+Костромаэнерго!P13+Курскэнерго!P13+Липецкэнерго!P13+Орелэнерго!P13+Смоленскэнерго!P13+Тамбовэнерго!P13+Тверьэнерго!P13+Ярэнерго!P13</f>
        <v>0</v>
      </c>
      <c r="Q13" s="11" t="str">
        <f t="shared" si="4"/>
        <v>-</v>
      </c>
      <c r="R13" s="18">
        <f>Белгородэнерго!R13+Брянскэнерго!R13+Воронежэнерго!R13+Костромаэнерго!R13+Курскэнерго!R13+Липецкэнерго!R13+Орелэнерго!R13+Смоленскэнерго!R13+Тамбовэнерго!R13+Тверьэнерго!R13+Ярэнерго!R13</f>
        <v>932</v>
      </c>
      <c r="S13" s="10">
        <f>Белгородэнерго!S13+Брянскэнерго!S13+Воронежэнерго!S13+Костромаэнерго!S13+Курскэнерго!S13+Липецкэнерго!S13+Орелэнерго!S13+Смоленскэнерго!S13+Тамбовэнерго!S13+Тверьэнерго!S13+Ярэнерго!S13</f>
        <v>6</v>
      </c>
      <c r="T13" s="18">
        <f>R13+S13</f>
        <v>938</v>
      </c>
    </row>
    <row r="14" spans="1:23" s="15" customFormat="1" x14ac:dyDescent="0.25">
      <c r="A14" s="19" t="s">
        <v>22</v>
      </c>
      <c r="B14" s="13" t="s">
        <v>12</v>
      </c>
      <c r="C14" s="10">
        <f>Белгородэнерго!C14+Брянскэнерго!C14+Воронежэнерго!C14+Костромаэнерго!C14+Курскэнерго!C14+Липецкэнерго!C14+Орелэнерго!C14+Смоленскэнерго!C14+Тамбовэнерго!C14+Тверьэнерго!C14+Ярэнерго!C14</f>
        <v>357</v>
      </c>
      <c r="D14" s="10">
        <f>Белгородэнерго!D14+Брянскэнерго!D14+Воронежэнерго!D14+Костромаэнерго!D14+Курскэнерго!D14+Липецкэнерго!D14+Орелэнерго!D14+Смоленскэнерго!D14+Тамбовэнерго!D14+Тверьэнерго!D14+Ярэнерго!D14</f>
        <v>877</v>
      </c>
      <c r="E14" s="11">
        <f t="shared" si="0"/>
        <v>2.4565826330532214</v>
      </c>
      <c r="F14" s="10">
        <f>Белгородэнерго!F14+Брянскэнерго!F14+Воронежэнерго!F14+Костромаэнерго!F14+Курскэнерго!F14+Липецкэнерго!F14+Орелэнерго!F14+Смоленскэнерго!F14+Тамбовэнерго!F14+Тверьэнерго!F14+Ярэнерго!F14</f>
        <v>17</v>
      </c>
      <c r="G14" s="10">
        <f>Белгородэнерго!G14+Брянскэнерго!G14+Воронежэнерго!G14+Костромаэнерго!G14+Курскэнерго!G14+Липецкэнерго!G14+Орелэнерго!G14+Смоленскэнерго!G14+Тамбовэнерго!G14+Тверьэнерго!G14+Ярэнерго!G14</f>
        <v>53</v>
      </c>
      <c r="H14" s="11">
        <f t="shared" si="1"/>
        <v>3.1176470588235294</v>
      </c>
      <c r="I14" s="10">
        <f>Белгородэнерго!I14+Брянскэнерго!I14+Воронежэнерго!I14+Костромаэнерго!I14+Курскэнерго!I14+Липецкэнерго!I14+Орелэнерго!I14+Смоленскэнерго!I14+Тамбовэнерго!I14+Тверьэнерго!I14+Ярэнерго!I14</f>
        <v>1</v>
      </c>
      <c r="J14" s="10">
        <f>Белгородэнерго!J14+Брянскэнерго!J14+Воронежэнерго!J14+Костромаэнерго!J14+Курскэнерго!J14+Липецкэнерго!J14+Орелэнерго!J14+Смоленскэнерго!J14+Тамбовэнерго!J14+Тверьэнерго!J14+Ярэнерго!J14</f>
        <v>2</v>
      </c>
      <c r="K14" s="11">
        <f t="shared" si="2"/>
        <v>2</v>
      </c>
      <c r="L14" s="10">
        <f>Белгородэнерго!L14+Брянскэнерго!L14+Воронежэнерго!L14+Костромаэнерго!L14+Курскэнерго!L14+Липецкэнерго!L14+Орелэнерго!L14+Смоленскэнерго!L14+Тамбовэнерго!L14+Тверьэнерго!L14+Ярэнерго!L14</f>
        <v>0</v>
      </c>
      <c r="M14" s="10">
        <f>Белгородэнерго!M14+Брянскэнерго!M14+Воронежэнерго!M14+Костромаэнерго!M14+Курскэнерго!M14+Липецкэнерго!M14+Орелэнерго!M14+Смоленскэнерго!M14+Тамбовэнерго!M14+Тверьэнерго!M14+Ярэнерго!M14</f>
        <v>0</v>
      </c>
      <c r="N14" s="11" t="str">
        <f t="shared" si="3"/>
        <v>-</v>
      </c>
      <c r="O14" s="10">
        <f>Белгородэнерго!O14+Брянскэнерго!O14+Воронежэнерго!O14+Костромаэнерго!O14+Курскэнерго!O14+Липецкэнерго!O14+Орелэнерго!O14+Смоленскэнерго!O14+Тамбовэнерго!O14+Тверьэнерго!O14+Ярэнерго!O14</f>
        <v>0</v>
      </c>
      <c r="P14" s="10">
        <f>Белгородэнерго!P14+Брянскэнерго!P14+Воронежэнерго!P14+Костромаэнерго!P14+Курскэнерго!P14+Липецкэнерго!P14+Орелэнерго!P14+Смоленскэнерго!P14+Тамбовэнерго!P14+Тверьэнерго!P14+Ярэнерго!P14</f>
        <v>0</v>
      </c>
      <c r="Q14" s="11" t="str">
        <f t="shared" si="4"/>
        <v>-</v>
      </c>
      <c r="R14" s="18">
        <f>Белгородэнерго!R14+Брянскэнерго!R14+Воронежэнерго!R14+Костромаэнерго!R14+Курскэнерго!R14+Липецкэнерго!R14+Орелэнерго!R14+Смоленскэнерго!R14+Тамбовэнерго!R14+Тверьэнерго!R14+Ярэнерго!R14</f>
        <v>932</v>
      </c>
      <c r="S14" s="10">
        <f>Белгородэнерго!S14+Брянскэнерго!S14+Воронежэнерго!S14+Костромаэнерго!S14+Курскэнерго!S14+Липецкэнерго!S14+Орелэнерго!S14+Смоленскэнерго!S14+Тамбовэнерго!S14+Тверьэнерго!S14+Ярэнерго!S14</f>
        <v>6</v>
      </c>
      <c r="T14" s="18">
        <f>R14+S14</f>
        <v>938</v>
      </c>
    </row>
    <row r="15" spans="1:23" s="15" customFormat="1" x14ac:dyDescent="0.25">
      <c r="A15" s="19" t="s">
        <v>23</v>
      </c>
      <c r="B15" s="13" t="s">
        <v>18</v>
      </c>
      <c r="C15" s="10">
        <f>Белгородэнерго!C15+Брянскэнерго!C15+Воронежэнерго!C15+Костромаэнерго!C15+Курскэнерго!C15+Липецкэнерго!C15+Орелэнерго!C15+Смоленскэнерго!C15+Тамбовэнерго!C15+Тверьэнерго!C15+Ярэнерго!C15</f>
        <v>0</v>
      </c>
      <c r="D15" s="10">
        <f>Белгородэнерго!D15+Брянскэнерго!D15+Воронежэнерго!D15+Костромаэнерго!D15+Курскэнерго!D15+Липецкэнерго!D15+Орелэнерго!D15+Смоленскэнерго!D15+Тамбовэнерго!D15+Тверьэнерго!D15+Ярэнерго!D15</f>
        <v>0</v>
      </c>
      <c r="E15" s="11" t="str">
        <f t="shared" si="0"/>
        <v>-</v>
      </c>
      <c r="F15" s="10">
        <f>Белгородэнерго!F15+Брянскэнерго!F15+Воронежэнерго!F15+Костромаэнерго!F15+Курскэнерго!F15+Липецкэнерго!F15+Орелэнерго!F15+Смоленскэнерго!F15+Тамбовэнерго!F15+Тверьэнерго!F15+Ярэнерго!F15</f>
        <v>0</v>
      </c>
      <c r="G15" s="10">
        <f>Белгородэнерго!G15+Брянскэнерго!G15+Воронежэнерго!G15+Костромаэнерго!G15+Курскэнерго!G15+Липецкэнерго!G15+Орелэнерго!G15+Смоленскэнерго!G15+Тамбовэнерго!G15+Тверьэнерго!G15+Ярэнерго!G15</f>
        <v>0</v>
      </c>
      <c r="H15" s="11" t="str">
        <f t="shared" si="1"/>
        <v>-</v>
      </c>
      <c r="I15" s="10">
        <f>Белгородэнерго!I15+Брянскэнерго!I15+Воронежэнерго!I15+Костромаэнерго!I15+Курскэнерго!I15+Липецкэнерго!I15+Орелэнерго!I15+Смоленскэнерго!I15+Тамбовэнерго!I15+Тверьэнерго!I15+Ярэнерго!I15</f>
        <v>0</v>
      </c>
      <c r="J15" s="10">
        <f>Белгородэнерго!J15+Брянскэнерго!J15+Воронежэнерго!J15+Костромаэнерго!J15+Курскэнерго!J15+Липецкэнерго!J15+Орелэнерго!J15+Смоленскэнерго!J15+Тамбовэнерго!J15+Тверьэнерго!J15+Ярэнерго!J15</f>
        <v>0</v>
      </c>
      <c r="K15" s="11" t="str">
        <f t="shared" si="2"/>
        <v>-</v>
      </c>
      <c r="L15" s="10">
        <f>Белгородэнерго!L15+Брянскэнерго!L15+Воронежэнерго!L15+Костромаэнерго!L15+Курскэнерго!L15+Липецкэнерго!L15+Орелэнерго!L15+Смоленскэнерго!L15+Тамбовэнерго!L15+Тверьэнерго!L15+Ярэнерго!L15</f>
        <v>0</v>
      </c>
      <c r="M15" s="10">
        <f>Белгородэнерго!M15+Брянскэнерго!M15+Воронежэнерго!M15+Костромаэнерго!M15+Курскэнерго!M15+Липецкэнерго!M15+Орелэнерго!M15+Смоленскэнерго!M15+Тамбовэнерго!M15+Тверьэнерго!M15+Ярэнерго!M15</f>
        <v>0</v>
      </c>
      <c r="N15" s="11" t="str">
        <f t="shared" si="3"/>
        <v>-</v>
      </c>
      <c r="O15" s="10">
        <f>Белгородэнерго!O15+Брянскэнерго!O15+Воронежэнерго!O15+Костромаэнерго!O15+Курскэнерго!O15+Липецкэнерго!O15+Орелэнерго!O15+Смоленскэнерго!O15+Тамбовэнерго!O15+Тверьэнерго!O15+Ярэнерго!O15</f>
        <v>0</v>
      </c>
      <c r="P15" s="10">
        <f>Белгородэнерго!P15+Брянскэнерго!P15+Воронежэнерго!P15+Костромаэнерго!P15+Курскэнерго!P15+Липецкэнерго!P15+Орелэнерго!P15+Смоленскэнерго!P15+Тамбовэнерго!P15+Тверьэнерго!P15+Ярэнерго!P15</f>
        <v>0</v>
      </c>
      <c r="Q15" s="11" t="str">
        <f t="shared" si="4"/>
        <v>-</v>
      </c>
      <c r="R15" s="18">
        <f>Белгородэнерго!R15+Брянскэнерго!R15+Воронежэнерго!R15+Костромаэнерго!R15+Курскэнерго!R15+Липецкэнерго!R15+Орелэнерго!R15+Смоленскэнерго!R15+Тамбовэнерго!R15+Тверьэнерго!R15+Ярэнерго!R15</f>
        <v>0</v>
      </c>
      <c r="S15" s="10">
        <f>Белгородэнерго!S15+Брянскэнерго!S15+Воронежэнерго!S15+Костромаэнерго!S15+Курскэнерго!S15+Липецкэнерго!S15+Орелэнерго!S15+Смоленскэнерго!S15+Тамбовэнерго!S15+Тверьэнерго!S15+Ярэнерго!S15</f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63.99717354437535</v>
      </c>
      <c r="D16" s="10">
        <v>182.7549328787556</v>
      </c>
      <c r="E16" s="11">
        <f t="shared" si="0"/>
        <v>2.8556719423246739</v>
      </c>
      <c r="F16" s="10">
        <v>93.855295068714639</v>
      </c>
      <c r="G16" s="10">
        <v>260.68463687150836</v>
      </c>
      <c r="H16" s="11">
        <f t="shared" si="1"/>
        <v>2.7775165661207746</v>
      </c>
      <c r="I16" s="10">
        <v>262.87356321839081</v>
      </c>
      <c r="J16" s="10">
        <v>324.27011494252872</v>
      </c>
      <c r="K16" s="11">
        <f t="shared" si="2"/>
        <v>1.2335592479230433</v>
      </c>
      <c r="L16" s="10">
        <v>519.72727272727275</v>
      </c>
      <c r="M16" s="10">
        <v>440.76666666666665</v>
      </c>
      <c r="N16" s="11">
        <f t="shared" si="3"/>
        <v>0.84807299865897023</v>
      </c>
      <c r="O16" s="10">
        <v>217</v>
      </c>
      <c r="P16" s="10">
        <v>652</v>
      </c>
      <c r="Q16" s="11">
        <f t="shared" si="4"/>
        <v>3.0046082949308754</v>
      </c>
      <c r="R16" s="18">
        <v>189.05234013203273</v>
      </c>
      <c r="S16" s="10">
        <v>42.107361963190186</v>
      </c>
      <c r="T16" s="18">
        <v>187.18826001517598</v>
      </c>
    </row>
    <row r="17" spans="3:18" x14ac:dyDescent="0.2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3:18" x14ac:dyDescent="0.2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3:18" x14ac:dyDescent="0.2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3:18" x14ac:dyDescent="0.25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3:18" x14ac:dyDescent="0.2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3:18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3:18" x14ac:dyDescent="0.25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3:18" x14ac:dyDescent="0.2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3:18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3:18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3:18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3:18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3:18" x14ac:dyDescent="0.25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3:18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3:18" x14ac:dyDescent="0.25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3:18" x14ac:dyDescent="0.25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3:18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3:18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3:18" x14ac:dyDescent="0.25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3:18" x14ac:dyDescent="0.2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3:18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3:18" x14ac:dyDescent="0.2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3:18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8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F7" sqref="F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1926</v>
      </c>
      <c r="D5" s="10">
        <v>1810</v>
      </c>
      <c r="E5" s="11">
        <f>IFERROR(D5/C5,"-")</f>
        <v>0.93977154724818279</v>
      </c>
      <c r="F5" s="10">
        <v>226</v>
      </c>
      <c r="G5" s="10">
        <v>211</v>
      </c>
      <c r="H5" s="11">
        <f>IFERROR(G5/F5,"-")</f>
        <v>0.9336283185840708</v>
      </c>
      <c r="I5" s="10">
        <v>58</v>
      </c>
      <c r="J5" s="10">
        <v>44</v>
      </c>
      <c r="K5" s="11">
        <f>IFERROR(J5/I5,"-")</f>
        <v>0.75862068965517238</v>
      </c>
      <c r="L5" s="10">
        <v>27</v>
      </c>
      <c r="M5" s="10">
        <v>29</v>
      </c>
      <c r="N5" s="11">
        <f>IFERROR(M5/L5,"-")</f>
        <v>1.0740740740740742</v>
      </c>
      <c r="O5" s="10">
        <v>0</v>
      </c>
      <c r="P5" s="10">
        <v>1</v>
      </c>
      <c r="Q5" s="11" t="str">
        <f>IFERROR(P5/O5,"-")</f>
        <v>-</v>
      </c>
      <c r="R5" s="18">
        <f>D5+G5+J5+M5+P5</f>
        <v>2095</v>
      </c>
      <c r="S5" s="10">
        <v>66</v>
      </c>
      <c r="T5" s="18">
        <f>R5+S5</f>
        <v>2161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1546</v>
      </c>
      <c r="D6" s="10">
        <v>1675</v>
      </c>
      <c r="E6" s="11">
        <f t="shared" ref="E6:E16" si="0">IFERROR(D6/C6,"-")</f>
        <v>1.0834411384217335</v>
      </c>
      <c r="F6" s="10">
        <v>120</v>
      </c>
      <c r="G6" s="10">
        <v>147</v>
      </c>
      <c r="H6" s="11">
        <f t="shared" ref="H6:H16" si="1">IFERROR(G6/F6,"-")</f>
        <v>1.2250000000000001</v>
      </c>
      <c r="I6" s="10">
        <v>33</v>
      </c>
      <c r="J6" s="10">
        <v>31</v>
      </c>
      <c r="K6" s="11">
        <f t="shared" ref="K6:K16" si="2">IFERROR(J6/I6,"-")</f>
        <v>0.93939393939393945</v>
      </c>
      <c r="L6" s="10">
        <v>9</v>
      </c>
      <c r="M6" s="10">
        <v>15</v>
      </c>
      <c r="N6" s="11">
        <f t="shared" ref="N6:N16" si="3">IFERROR(M6/L6,"-")</f>
        <v>1.6666666666666667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1868</v>
      </c>
      <c r="S6" s="10">
        <v>49</v>
      </c>
      <c r="T6" s="18">
        <f>R6+S6</f>
        <v>1917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14.732212160413972</v>
      </c>
      <c r="D10" s="10">
        <v>12.280597014925373</v>
      </c>
      <c r="E10" s="11">
        <f t="shared" si="0"/>
        <v>0.83358811841739666</v>
      </c>
      <c r="F10" s="10">
        <v>37.56666666666667</v>
      </c>
      <c r="G10" s="10">
        <v>21.523809523809526</v>
      </c>
      <c r="H10" s="11">
        <f t="shared" si="1"/>
        <v>0.57294967676511599</v>
      </c>
      <c r="I10" s="10">
        <v>51.909090909090907</v>
      </c>
      <c r="J10" s="10">
        <v>28.129032258064516</v>
      </c>
      <c r="K10" s="11">
        <f t="shared" si="2"/>
        <v>0.54189028868425515</v>
      </c>
      <c r="L10" s="10">
        <v>49.666666666666664</v>
      </c>
      <c r="M10" s="10">
        <v>71</v>
      </c>
      <c r="N10" s="11">
        <f t="shared" si="3"/>
        <v>1.4295302013422819</v>
      </c>
      <c r="O10" s="10" t="s">
        <v>24</v>
      </c>
      <c r="P10" s="10" t="s">
        <v>24</v>
      </c>
      <c r="Q10" s="11" t="str">
        <f t="shared" si="4"/>
        <v>-</v>
      </c>
      <c r="R10" s="18">
        <v>13.742505353319057</v>
      </c>
      <c r="S10" s="10">
        <v>15.510204081632653</v>
      </c>
      <c r="T10" s="20">
        <v>13.787689097548252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1329</v>
      </c>
      <c r="D11" s="10">
        <v>1396</v>
      </c>
      <c r="E11" s="11">
        <f t="shared" si="0"/>
        <v>1.0504138449962377</v>
      </c>
      <c r="F11" s="10">
        <v>92</v>
      </c>
      <c r="G11" s="10">
        <v>84</v>
      </c>
      <c r="H11" s="11">
        <f t="shared" si="1"/>
        <v>0.91304347826086951</v>
      </c>
      <c r="I11" s="10">
        <v>13</v>
      </c>
      <c r="J11" s="10">
        <v>8</v>
      </c>
      <c r="K11" s="11">
        <f t="shared" si="2"/>
        <v>0.61538461538461542</v>
      </c>
      <c r="L11" s="10">
        <v>2</v>
      </c>
      <c r="M11" s="10">
        <v>6</v>
      </c>
      <c r="N11" s="11">
        <f t="shared" si="3"/>
        <v>3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1494</v>
      </c>
      <c r="S11" s="10">
        <v>42</v>
      </c>
      <c r="T11" s="18">
        <f>R11+S11</f>
        <v>1536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1886</v>
      </c>
      <c r="D12" s="10">
        <v>1983</v>
      </c>
      <c r="E12" s="11">
        <f t="shared" si="0"/>
        <v>1.0514316012725344</v>
      </c>
      <c r="F12" s="10">
        <v>110</v>
      </c>
      <c r="G12" s="10">
        <v>146</v>
      </c>
      <c r="H12" s="11">
        <f t="shared" si="1"/>
        <v>1.3272727272727274</v>
      </c>
      <c r="I12" s="10">
        <v>13</v>
      </c>
      <c r="J12" s="10">
        <v>12</v>
      </c>
      <c r="K12" s="11">
        <f t="shared" si="2"/>
        <v>0.92307692307692313</v>
      </c>
      <c r="L12" s="10">
        <v>9</v>
      </c>
      <c r="M12" s="10">
        <v>3</v>
      </c>
      <c r="N12" s="11">
        <f t="shared" si="3"/>
        <v>0.33333333333333331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2144</v>
      </c>
      <c r="S12" s="10">
        <v>33</v>
      </c>
      <c r="T12" s="18">
        <f>R12+S12</f>
        <v>2177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0</v>
      </c>
      <c r="E13" s="11" t="str">
        <f t="shared" si="0"/>
        <v>-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0</v>
      </c>
      <c r="S13" s="10">
        <v>0</v>
      </c>
      <c r="T13" s="18">
        <f>R13+S13</f>
        <v>0</v>
      </c>
    </row>
    <row r="14" spans="1:23" x14ac:dyDescent="0.25">
      <c r="A14" s="19" t="s">
        <v>22</v>
      </c>
      <c r="B14" s="13" t="s">
        <v>12</v>
      </c>
      <c r="C14" s="10">
        <v>0</v>
      </c>
      <c r="D14" s="10">
        <v>0</v>
      </c>
      <c r="E14" s="11" t="str">
        <f t="shared" si="0"/>
        <v>-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0</v>
      </c>
      <c r="S14" s="10">
        <v>0</v>
      </c>
      <c r="T14" s="18">
        <f>R14+S14</f>
        <v>0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191.41516436903498</v>
      </c>
      <c r="D16" s="10">
        <v>211.53050932929904</v>
      </c>
      <c r="E16" s="11">
        <f t="shared" si="0"/>
        <v>1.1050875202420383</v>
      </c>
      <c r="F16" s="10">
        <v>269.36363636363637</v>
      </c>
      <c r="G16" s="10">
        <v>359.98630136986299</v>
      </c>
      <c r="H16" s="11">
        <f t="shared" si="1"/>
        <v>1.3364324384301358</v>
      </c>
      <c r="I16" s="10">
        <v>260.84615384615387</v>
      </c>
      <c r="J16" s="10">
        <v>290.5</v>
      </c>
      <c r="K16" s="11">
        <f t="shared" si="2"/>
        <v>1.1136832792686522</v>
      </c>
      <c r="L16" s="10">
        <v>402.44444444444446</v>
      </c>
      <c r="M16" s="10">
        <v>602.33333333333337</v>
      </c>
      <c r="N16" s="11">
        <f t="shared" si="3"/>
        <v>1.4966869133075649</v>
      </c>
      <c r="O16" s="10" t="s">
        <v>24</v>
      </c>
      <c r="P16" s="10" t="s">
        <v>24</v>
      </c>
      <c r="Q16" s="11" t="str">
        <f t="shared" si="4"/>
        <v>-</v>
      </c>
      <c r="R16" s="18">
        <v>222.62873134328359</v>
      </c>
      <c r="S16" s="10">
        <v>43.939393939393938</v>
      </c>
      <c r="T16" s="18">
        <v>219.92007349563619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E7" sqref="E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8515</v>
      </c>
      <c r="D5" s="10">
        <v>7201</v>
      </c>
      <c r="E5" s="11">
        <f>IFERROR(D5/C5,"-")</f>
        <v>0.84568408690546093</v>
      </c>
      <c r="F5" s="10">
        <v>580</v>
      </c>
      <c r="G5" s="10">
        <v>792</v>
      </c>
      <c r="H5" s="11">
        <f>IFERROR(G5/F5,"-")</f>
        <v>1.3655172413793104</v>
      </c>
      <c r="I5" s="10">
        <v>104</v>
      </c>
      <c r="J5" s="10">
        <v>109</v>
      </c>
      <c r="K5" s="11">
        <f>IFERROR(J5/I5,"-")</f>
        <v>1.0480769230769231</v>
      </c>
      <c r="L5" s="10">
        <v>48</v>
      </c>
      <c r="M5" s="10">
        <v>55</v>
      </c>
      <c r="N5" s="11">
        <f>IFERROR(M5/L5,"-")</f>
        <v>1.1458333333333333</v>
      </c>
      <c r="O5" s="10">
        <v>0</v>
      </c>
      <c r="P5" s="10">
        <v>0</v>
      </c>
      <c r="Q5" s="11" t="str">
        <f>IFERROR(P5/O5,"-")</f>
        <v>-</v>
      </c>
      <c r="R5" s="18">
        <f>D5+G5+J5+M5+P5</f>
        <v>8157</v>
      </c>
      <c r="S5" s="10">
        <v>104</v>
      </c>
      <c r="T5" s="18">
        <f>R5+S5</f>
        <v>8261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7604</v>
      </c>
      <c r="D6" s="10">
        <v>6812</v>
      </c>
      <c r="E6" s="11">
        <f t="shared" ref="E6:E16" si="0">IFERROR(D6/C6,"-")</f>
        <v>0.8958442924776433</v>
      </c>
      <c r="F6" s="10">
        <v>320</v>
      </c>
      <c r="G6" s="10">
        <v>633</v>
      </c>
      <c r="H6" s="11">
        <f t="shared" ref="H6:H16" si="1">IFERROR(G6/F6,"-")</f>
        <v>1.9781249999999999</v>
      </c>
      <c r="I6" s="10">
        <v>37</v>
      </c>
      <c r="J6" s="10">
        <v>48</v>
      </c>
      <c r="K6" s="11">
        <f t="shared" ref="K6:K16" si="2">IFERROR(J6/I6,"-")</f>
        <v>1.2972972972972974</v>
      </c>
      <c r="L6" s="10">
        <v>19</v>
      </c>
      <c r="M6" s="10">
        <v>18</v>
      </c>
      <c r="N6" s="11">
        <f t="shared" ref="N6:N16" si="3">IFERROR(M6/L6,"-")</f>
        <v>0.94736842105263153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7511</v>
      </c>
      <c r="S6" s="10">
        <v>89</v>
      </c>
      <c r="T6" s="18">
        <f>R6+S6</f>
        <v>7600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11</v>
      </c>
      <c r="D7" s="10">
        <v>0</v>
      </c>
      <c r="E7" s="11">
        <f t="shared" si="0"/>
        <v>0</v>
      </c>
      <c r="F7" s="10">
        <v>5</v>
      </c>
      <c r="G7" s="10">
        <v>4</v>
      </c>
      <c r="H7" s="11">
        <f t="shared" si="1"/>
        <v>0.8</v>
      </c>
      <c r="I7" s="10">
        <v>1</v>
      </c>
      <c r="J7" s="10">
        <v>0</v>
      </c>
      <c r="K7" s="11">
        <f t="shared" si="2"/>
        <v>0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4</v>
      </c>
      <c r="S7" s="10">
        <v>1</v>
      </c>
      <c r="T7" s="18">
        <f>R7+S7</f>
        <v>5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11</v>
      </c>
      <c r="D8" s="10">
        <v>0</v>
      </c>
      <c r="E8" s="11">
        <f t="shared" si="0"/>
        <v>0</v>
      </c>
      <c r="F8" s="10">
        <v>5</v>
      </c>
      <c r="G8" s="10">
        <v>4</v>
      </c>
      <c r="H8" s="11">
        <f t="shared" si="1"/>
        <v>0.8</v>
      </c>
      <c r="I8" s="10">
        <v>1</v>
      </c>
      <c r="J8" s="10">
        <v>0</v>
      </c>
      <c r="K8" s="11">
        <f t="shared" si="2"/>
        <v>0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4</v>
      </c>
      <c r="S8" s="10">
        <v>0</v>
      </c>
      <c r="T8" s="18">
        <f>R8+S8</f>
        <v>4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14.977117306680695</v>
      </c>
      <c r="D10" s="10">
        <v>10.534057545507928</v>
      </c>
      <c r="E10" s="11">
        <f t="shared" si="0"/>
        <v>0.70334346255064084</v>
      </c>
      <c r="F10" s="10">
        <v>32.53125</v>
      </c>
      <c r="G10" s="10">
        <v>50.823064770932071</v>
      </c>
      <c r="H10" s="11">
        <f t="shared" si="1"/>
        <v>1.5622844117865766</v>
      </c>
      <c r="I10" s="10">
        <v>45.729729729729726</v>
      </c>
      <c r="J10" s="10">
        <v>134.22916666666666</v>
      </c>
      <c r="K10" s="11">
        <f t="shared" si="2"/>
        <v>2.9352713750985027</v>
      </c>
      <c r="L10" s="10">
        <v>33.842105263157897</v>
      </c>
      <c r="M10" s="10">
        <v>117.66666666666667</v>
      </c>
      <c r="N10" s="11">
        <f t="shared" si="3"/>
        <v>3.4769310523587351</v>
      </c>
      <c r="O10" s="10" t="s">
        <v>24</v>
      </c>
      <c r="P10" s="10" t="s">
        <v>24</v>
      </c>
      <c r="Q10" s="11" t="str">
        <f t="shared" si="4"/>
        <v>-</v>
      </c>
      <c r="R10" s="18">
        <v>14.976700838769805</v>
      </c>
      <c r="S10" s="10">
        <v>13.606741573033707</v>
      </c>
      <c r="T10" s="20">
        <v>14.960657894736842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5773</v>
      </c>
      <c r="D11" s="10">
        <v>4458</v>
      </c>
      <c r="E11" s="11">
        <f t="shared" si="0"/>
        <v>0.77221548588255673</v>
      </c>
      <c r="F11" s="10">
        <v>280</v>
      </c>
      <c r="G11" s="10">
        <v>412</v>
      </c>
      <c r="H11" s="11">
        <f t="shared" si="1"/>
        <v>1.4714285714285715</v>
      </c>
      <c r="I11" s="10">
        <v>20</v>
      </c>
      <c r="J11" s="10">
        <v>15</v>
      </c>
      <c r="K11" s="11">
        <f t="shared" si="2"/>
        <v>0.75</v>
      </c>
      <c r="L11" s="10">
        <v>6</v>
      </c>
      <c r="M11" s="10">
        <v>13</v>
      </c>
      <c r="N11" s="11">
        <f t="shared" si="3"/>
        <v>2.1666666666666665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4898</v>
      </c>
      <c r="S11" s="10">
        <v>72</v>
      </c>
      <c r="T11" s="18">
        <f>R11+S11</f>
        <v>4970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4582</v>
      </c>
      <c r="D12" s="10">
        <v>5027</v>
      </c>
      <c r="E12" s="11">
        <f t="shared" si="0"/>
        <v>1.0971191619380183</v>
      </c>
      <c r="F12" s="10">
        <v>221</v>
      </c>
      <c r="G12" s="10">
        <v>299</v>
      </c>
      <c r="H12" s="11">
        <f t="shared" si="1"/>
        <v>1.3529411764705883</v>
      </c>
      <c r="I12" s="10">
        <v>12</v>
      </c>
      <c r="J12" s="10">
        <v>11</v>
      </c>
      <c r="K12" s="11">
        <f t="shared" si="2"/>
        <v>0.91666666666666663</v>
      </c>
      <c r="L12" s="10">
        <v>9</v>
      </c>
      <c r="M12" s="10">
        <v>10</v>
      </c>
      <c r="N12" s="11">
        <f t="shared" si="3"/>
        <v>1.1111111111111112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5347</v>
      </c>
      <c r="S12" s="10">
        <v>68</v>
      </c>
      <c r="T12" s="18">
        <f>R12+S12</f>
        <v>5415</v>
      </c>
    </row>
    <row r="13" spans="1:23" ht="89.25" x14ac:dyDescent="0.25">
      <c r="A13" s="9">
        <v>7</v>
      </c>
      <c r="B13" s="13" t="s">
        <v>17</v>
      </c>
      <c r="C13" s="10">
        <v>162</v>
      </c>
      <c r="D13" s="10">
        <v>532</v>
      </c>
      <c r="E13" s="11">
        <f t="shared" si="0"/>
        <v>3.2839506172839505</v>
      </c>
      <c r="F13" s="10">
        <v>3</v>
      </c>
      <c r="G13" s="10">
        <v>23</v>
      </c>
      <c r="H13" s="11">
        <f t="shared" si="1"/>
        <v>7.666666666666667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555</v>
      </c>
      <c r="S13" s="10">
        <v>1</v>
      </c>
      <c r="T13" s="18">
        <f>R13+S13</f>
        <v>556</v>
      </c>
    </row>
    <row r="14" spans="1:23" x14ac:dyDescent="0.25">
      <c r="A14" s="19" t="s">
        <v>22</v>
      </c>
      <c r="B14" s="13" t="s">
        <v>12</v>
      </c>
      <c r="C14" s="10">
        <v>162</v>
      </c>
      <c r="D14" s="10">
        <v>532</v>
      </c>
      <c r="E14" s="11">
        <f t="shared" si="0"/>
        <v>3.2839506172839505</v>
      </c>
      <c r="F14" s="10">
        <v>3</v>
      </c>
      <c r="G14" s="10">
        <v>23</v>
      </c>
      <c r="H14" s="11">
        <f t="shared" si="1"/>
        <v>7.666666666666667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555</v>
      </c>
      <c r="S14" s="10">
        <v>1</v>
      </c>
      <c r="T14" s="18">
        <f>R14+S14</f>
        <v>556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150.03099083369708</v>
      </c>
      <c r="D16" s="10">
        <v>144.76904714541476</v>
      </c>
      <c r="E16" s="11">
        <f t="shared" si="0"/>
        <v>0.96492762155976863</v>
      </c>
      <c r="F16" s="10">
        <v>148.78733031674207</v>
      </c>
      <c r="G16" s="10">
        <v>103.19732441471572</v>
      </c>
      <c r="H16" s="11">
        <f t="shared" si="1"/>
        <v>0.69358946218758522</v>
      </c>
      <c r="I16" s="10">
        <v>320.66666666666669</v>
      </c>
      <c r="J16" s="10">
        <v>321.45454545454544</v>
      </c>
      <c r="K16" s="11">
        <f t="shared" si="2"/>
        <v>1.0024570024570023</v>
      </c>
      <c r="L16" s="10">
        <v>770.11111111111109</v>
      </c>
      <c r="M16" s="10">
        <v>483.5</v>
      </c>
      <c r="N16" s="11">
        <f t="shared" si="3"/>
        <v>0.62783148174866543</v>
      </c>
      <c r="O16" s="10" t="s">
        <v>24</v>
      </c>
      <c r="P16" s="10" t="s">
        <v>24</v>
      </c>
      <c r="Q16" s="11" t="str">
        <f t="shared" si="4"/>
        <v>-</v>
      </c>
      <c r="R16" s="18">
        <v>143.44136899195811</v>
      </c>
      <c r="S16" s="10">
        <v>10.014705882352942</v>
      </c>
      <c r="T16" s="18">
        <v>141.76583564173592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E7" sqref="E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6292</v>
      </c>
      <c r="D5" s="10">
        <v>6058</v>
      </c>
      <c r="E5" s="11">
        <f>IFERROR(D5/C5,"-")</f>
        <v>0.96280991735537191</v>
      </c>
      <c r="F5" s="10">
        <v>681</v>
      </c>
      <c r="G5" s="10">
        <v>759</v>
      </c>
      <c r="H5" s="11">
        <f>IFERROR(G5/F5,"-")</f>
        <v>1.1145374449339207</v>
      </c>
      <c r="I5" s="10">
        <v>102</v>
      </c>
      <c r="J5" s="10">
        <v>121</v>
      </c>
      <c r="K5" s="11">
        <f>IFERROR(J5/I5,"-")</f>
        <v>1.1862745098039216</v>
      </c>
      <c r="L5" s="10">
        <v>35</v>
      </c>
      <c r="M5" s="10">
        <v>50</v>
      </c>
      <c r="N5" s="11">
        <f>IFERROR(M5/L5,"-")</f>
        <v>1.4285714285714286</v>
      </c>
      <c r="O5" s="10">
        <v>0</v>
      </c>
      <c r="P5" s="10">
        <v>0</v>
      </c>
      <c r="Q5" s="11" t="str">
        <f>IFERROR(P5/O5,"-")</f>
        <v>-</v>
      </c>
      <c r="R5" s="18">
        <f>D5+G5+J5+M5+P5</f>
        <v>6988</v>
      </c>
      <c r="S5" s="10">
        <v>213</v>
      </c>
      <c r="T5" s="18">
        <f>R5+S5</f>
        <v>7201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5389</v>
      </c>
      <c r="D6" s="10">
        <v>5523</v>
      </c>
      <c r="E6" s="11">
        <f t="shared" ref="E6:E16" si="0">IFERROR(D6/C6,"-")</f>
        <v>1.0248654666914083</v>
      </c>
      <c r="F6" s="10">
        <v>513</v>
      </c>
      <c r="G6" s="10">
        <v>540</v>
      </c>
      <c r="H6" s="11">
        <f t="shared" ref="H6:H16" si="1">IFERROR(G6/F6,"-")</f>
        <v>1.0526315789473684</v>
      </c>
      <c r="I6" s="10">
        <v>56</v>
      </c>
      <c r="J6" s="10">
        <v>55</v>
      </c>
      <c r="K6" s="11">
        <f t="shared" ref="K6:K16" si="2">IFERROR(J6/I6,"-")</f>
        <v>0.9821428571428571</v>
      </c>
      <c r="L6" s="10">
        <v>12</v>
      </c>
      <c r="M6" s="10">
        <v>19</v>
      </c>
      <c r="N6" s="11">
        <f t="shared" ref="N6:N16" si="3">IFERROR(M6/L6,"-")</f>
        <v>1.5833333333333333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6137</v>
      </c>
      <c r="S6" s="10">
        <v>173</v>
      </c>
      <c r="T6" s="18">
        <f>R6+S6</f>
        <v>6310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24</v>
      </c>
      <c r="D7" s="10">
        <v>42</v>
      </c>
      <c r="E7" s="11">
        <f t="shared" si="0"/>
        <v>1.75</v>
      </c>
      <c r="F7" s="10">
        <v>6</v>
      </c>
      <c r="G7" s="10">
        <v>3</v>
      </c>
      <c r="H7" s="11">
        <f t="shared" si="1"/>
        <v>0.5</v>
      </c>
      <c r="I7" s="10">
        <v>0</v>
      </c>
      <c r="J7" s="10">
        <f>J8+J9</f>
        <v>0</v>
      </c>
      <c r="K7" s="11" t="str">
        <f t="shared" si="2"/>
        <v>-</v>
      </c>
      <c r="L7" s="10">
        <v>0</v>
      </c>
      <c r="M7" s="10">
        <f>M8+M9</f>
        <v>2</v>
      </c>
      <c r="N7" s="11" t="str">
        <f t="shared" si="3"/>
        <v>-</v>
      </c>
      <c r="O7" s="10">
        <v>0</v>
      </c>
      <c r="P7" s="10">
        <f>P8+P9</f>
        <v>0</v>
      </c>
      <c r="Q7" s="11" t="str">
        <f t="shared" si="4"/>
        <v>-</v>
      </c>
      <c r="R7" s="18">
        <f t="shared" si="5"/>
        <v>47</v>
      </c>
      <c r="S7" s="10">
        <f>S8+S9</f>
        <v>0</v>
      </c>
      <c r="T7" s="18">
        <f>R7+S7</f>
        <v>47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24</v>
      </c>
      <c r="D8" s="10">
        <v>42</v>
      </c>
      <c r="E8" s="11">
        <f t="shared" si="0"/>
        <v>1.75</v>
      </c>
      <c r="F8" s="10">
        <v>6</v>
      </c>
      <c r="G8" s="10">
        <v>3</v>
      </c>
      <c r="H8" s="11">
        <f t="shared" si="1"/>
        <v>0.5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2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47</v>
      </c>
      <c r="S8" s="10">
        <v>0</v>
      </c>
      <c r="T8" s="18">
        <f>R8+S8</f>
        <v>47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18.372425310818333</v>
      </c>
      <c r="D10" s="10">
        <v>13.904218721709215</v>
      </c>
      <c r="E10" s="11">
        <f t="shared" si="0"/>
        <v>0.75679821724581564</v>
      </c>
      <c r="F10" s="10">
        <v>25.261208576998051</v>
      </c>
      <c r="G10" s="10">
        <v>36.577777777777776</v>
      </c>
      <c r="H10" s="11">
        <f t="shared" si="1"/>
        <v>1.4479820973840574</v>
      </c>
      <c r="I10" s="10">
        <v>41.803571428571431</v>
      </c>
      <c r="J10" s="10">
        <v>85.109090909090909</v>
      </c>
      <c r="K10" s="11">
        <f t="shared" si="2"/>
        <v>2.0359287017979883</v>
      </c>
      <c r="L10" s="10">
        <v>84.666666666666671</v>
      </c>
      <c r="M10" s="10">
        <v>177.68421052631578</v>
      </c>
      <c r="N10" s="11">
        <f t="shared" si="3"/>
        <v>2.0986324077911314</v>
      </c>
      <c r="O10" s="10" t="s">
        <v>24</v>
      </c>
      <c r="P10" s="10" t="s">
        <v>24</v>
      </c>
      <c r="Q10" s="11" t="str">
        <f t="shared" si="4"/>
        <v>-</v>
      </c>
      <c r="R10" s="18">
        <v>17.044484275704743</v>
      </c>
      <c r="S10" s="10">
        <v>9.300578034682081</v>
      </c>
      <c r="T10" s="20">
        <v>16.832171156893818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4675</v>
      </c>
      <c r="D11" s="10">
        <v>4521</v>
      </c>
      <c r="E11" s="11">
        <f t="shared" si="0"/>
        <v>0.96705882352941175</v>
      </c>
      <c r="F11" s="10">
        <v>414</v>
      </c>
      <c r="G11" s="10">
        <v>388</v>
      </c>
      <c r="H11" s="11">
        <f t="shared" si="1"/>
        <v>0.9371980676328503</v>
      </c>
      <c r="I11" s="10">
        <v>29</v>
      </c>
      <c r="J11" s="10">
        <v>23</v>
      </c>
      <c r="K11" s="11">
        <f t="shared" si="2"/>
        <v>0.7931034482758621</v>
      </c>
      <c r="L11" s="10">
        <v>3</v>
      </c>
      <c r="M11" s="10">
        <v>7</v>
      </c>
      <c r="N11" s="11">
        <f t="shared" si="3"/>
        <v>2.3333333333333335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4939</v>
      </c>
      <c r="S11" s="10">
        <v>136</v>
      </c>
      <c r="T11" s="18">
        <f>R11+S11</f>
        <v>5075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4281</v>
      </c>
      <c r="D12" s="10">
        <v>4791</v>
      </c>
      <c r="E12" s="11">
        <f t="shared" si="0"/>
        <v>1.1191310441485633</v>
      </c>
      <c r="F12" s="10">
        <v>294</v>
      </c>
      <c r="G12" s="10">
        <v>398</v>
      </c>
      <c r="H12" s="11">
        <f t="shared" si="1"/>
        <v>1.3537414965986394</v>
      </c>
      <c r="I12" s="10">
        <v>26</v>
      </c>
      <c r="J12" s="10">
        <v>19</v>
      </c>
      <c r="K12" s="11">
        <f t="shared" si="2"/>
        <v>0.73076923076923073</v>
      </c>
      <c r="L12" s="10">
        <v>6</v>
      </c>
      <c r="M12" s="10">
        <v>7</v>
      </c>
      <c r="N12" s="11">
        <f t="shared" si="3"/>
        <v>1.1666666666666667</v>
      </c>
      <c r="O12" s="10">
        <v>1</v>
      </c>
      <c r="P12" s="10">
        <v>0</v>
      </c>
      <c r="Q12" s="11">
        <f t="shared" si="4"/>
        <v>0</v>
      </c>
      <c r="R12" s="18">
        <f t="shared" si="5"/>
        <v>5215</v>
      </c>
      <c r="S12" s="10">
        <v>132</v>
      </c>
      <c r="T12" s="18">
        <f>R12+S12</f>
        <v>5347</v>
      </c>
    </row>
    <row r="13" spans="1:23" ht="89.25" x14ac:dyDescent="0.25">
      <c r="A13" s="9">
        <v>7</v>
      </c>
      <c r="B13" s="13" t="s">
        <v>17</v>
      </c>
      <c r="C13" s="10">
        <v>46</v>
      </c>
      <c r="D13" s="10">
        <v>38</v>
      </c>
      <c r="E13" s="11">
        <f t="shared" si="0"/>
        <v>0.82608695652173914</v>
      </c>
      <c r="F13" s="10">
        <v>0</v>
      </c>
      <c r="G13" s="10">
        <v>2</v>
      </c>
      <c r="H13" s="11" t="str">
        <f t="shared" si="1"/>
        <v>-</v>
      </c>
      <c r="I13" s="10">
        <v>0</v>
      </c>
      <c r="J13" s="10">
        <f>J14+J15</f>
        <v>1</v>
      </c>
      <c r="K13" s="11" t="str">
        <f t="shared" si="2"/>
        <v>-</v>
      </c>
      <c r="L13" s="10">
        <v>0</v>
      </c>
      <c r="M13" s="10">
        <f>M14+M15</f>
        <v>0</v>
      </c>
      <c r="N13" s="11" t="str">
        <f t="shared" si="3"/>
        <v>-</v>
      </c>
      <c r="O13" s="10">
        <v>0</v>
      </c>
      <c r="P13" s="10">
        <f>P14+P15</f>
        <v>0</v>
      </c>
      <c r="Q13" s="11" t="str">
        <f t="shared" si="4"/>
        <v>-</v>
      </c>
      <c r="R13" s="18">
        <f t="shared" si="5"/>
        <v>41</v>
      </c>
      <c r="S13" s="10">
        <f>S14+S15</f>
        <v>0</v>
      </c>
      <c r="T13" s="18">
        <f>R13+S13</f>
        <v>41</v>
      </c>
    </row>
    <row r="14" spans="1:23" x14ac:dyDescent="0.25">
      <c r="A14" s="19" t="s">
        <v>22</v>
      </c>
      <c r="B14" s="13" t="s">
        <v>12</v>
      </c>
      <c r="C14" s="10">
        <v>46</v>
      </c>
      <c r="D14" s="10">
        <v>38</v>
      </c>
      <c r="E14" s="11">
        <f t="shared" si="0"/>
        <v>0.82608695652173914</v>
      </c>
      <c r="F14" s="10">
        <v>0</v>
      </c>
      <c r="G14" s="10">
        <v>2</v>
      </c>
      <c r="H14" s="11" t="str">
        <f t="shared" si="1"/>
        <v>-</v>
      </c>
      <c r="I14" s="10">
        <v>0</v>
      </c>
      <c r="J14" s="10">
        <v>1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41</v>
      </c>
      <c r="S14" s="10">
        <v>0</v>
      </c>
      <c r="T14" s="18">
        <f>R14+S14</f>
        <v>41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184.56155103947677</v>
      </c>
      <c r="D16" s="10">
        <v>195.09267376330621</v>
      </c>
      <c r="E16" s="11">
        <f t="shared" si="0"/>
        <v>1.0570602200973966</v>
      </c>
      <c r="F16" s="10">
        <v>244.89115646258503</v>
      </c>
      <c r="G16" s="10">
        <v>264.37688442211055</v>
      </c>
      <c r="H16" s="11">
        <f t="shared" si="1"/>
        <v>1.0795689327495277</v>
      </c>
      <c r="I16" s="10">
        <v>336.19230769230768</v>
      </c>
      <c r="J16" s="10">
        <v>355.36842105263156</v>
      </c>
      <c r="K16" s="11">
        <f t="shared" si="2"/>
        <v>1.0570391199368976</v>
      </c>
      <c r="L16" s="10">
        <v>752.5</v>
      </c>
      <c r="M16" s="10">
        <v>562</v>
      </c>
      <c r="N16" s="11">
        <f t="shared" si="3"/>
        <v>0.74684385382059804</v>
      </c>
      <c r="O16" s="10">
        <v>381</v>
      </c>
      <c r="P16" s="10" t="s">
        <v>24</v>
      </c>
      <c r="Q16" s="11" t="str">
        <f t="shared" si="4"/>
        <v>-</v>
      </c>
      <c r="R16" s="18">
        <v>201.45675934803452</v>
      </c>
      <c r="S16" s="10">
        <v>43.878787878787875</v>
      </c>
      <c r="T16" s="18">
        <v>197.56667290069197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C7" sqref="C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28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>
        <v>19</v>
      </c>
      <c r="T4" s="8">
        <v>20</v>
      </c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7469</v>
      </c>
      <c r="D5" s="10">
        <v>6400</v>
      </c>
      <c r="E5" s="11">
        <f>IFERROR(D5/C5,"-")</f>
        <v>0.85687508367920739</v>
      </c>
      <c r="F5" s="10">
        <v>997</v>
      </c>
      <c r="G5" s="10">
        <v>766</v>
      </c>
      <c r="H5" s="11">
        <f>IFERROR(G5/F5,"-")</f>
        <v>0.76830491474423268</v>
      </c>
      <c r="I5" s="10">
        <v>117</v>
      </c>
      <c r="J5" s="10">
        <v>138</v>
      </c>
      <c r="K5" s="11">
        <f>IFERROR(J5/I5,"-")</f>
        <v>1.1794871794871795</v>
      </c>
      <c r="L5" s="10">
        <v>37</v>
      </c>
      <c r="M5" s="10">
        <v>63</v>
      </c>
      <c r="N5" s="11">
        <f>IFERROR(M5/L5,"-")</f>
        <v>1.7027027027027026</v>
      </c>
      <c r="O5" s="10">
        <v>1</v>
      </c>
      <c r="P5" s="10">
        <v>2</v>
      </c>
      <c r="Q5" s="11">
        <f>IFERROR(P5/O5,"-")</f>
        <v>2</v>
      </c>
      <c r="R5" s="18">
        <f>D5+G5+J5+M5+P5</f>
        <v>7369</v>
      </c>
      <c r="S5" s="10">
        <v>105</v>
      </c>
      <c r="T5" s="18">
        <f>R5+S5</f>
        <v>7474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6927</v>
      </c>
      <c r="D6" s="10">
        <v>5986</v>
      </c>
      <c r="E6" s="11">
        <f t="shared" ref="E6:E16" si="0">IFERROR(D6/C6,"-")</f>
        <v>0.86415475674895337</v>
      </c>
      <c r="F6" s="10">
        <v>746</v>
      </c>
      <c r="G6" s="10">
        <v>578</v>
      </c>
      <c r="H6" s="11">
        <f t="shared" ref="H6:H16" si="1">IFERROR(G6/F6,"-")</f>
        <v>0.77479892761394098</v>
      </c>
      <c r="I6" s="10">
        <v>81</v>
      </c>
      <c r="J6" s="10">
        <v>99</v>
      </c>
      <c r="K6" s="11">
        <f t="shared" ref="K6:K16" si="2">IFERROR(J6/I6,"-")</f>
        <v>1.2222222222222223</v>
      </c>
      <c r="L6" s="10">
        <v>23</v>
      </c>
      <c r="M6" s="10">
        <v>44</v>
      </c>
      <c r="N6" s="11">
        <f t="shared" ref="N6:N16" si="3">IFERROR(M6/L6,"-")</f>
        <v>1.9130434782608696</v>
      </c>
      <c r="O6" s="10">
        <v>0</v>
      </c>
      <c r="P6" s="10">
        <v>1</v>
      </c>
      <c r="Q6" s="11" t="str">
        <f t="shared" ref="Q6:Q16" si="4">IFERROR(P6/O6,"-")</f>
        <v>-</v>
      </c>
      <c r="R6" s="18">
        <f t="shared" ref="R6:R15" si="5">D6+G6+J6+M6+P6</f>
        <v>6708</v>
      </c>
      <c r="S6" s="10">
        <v>85</v>
      </c>
      <c r="T6" s="18">
        <f>R6+S6</f>
        <v>6793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7.820412877147394</v>
      </c>
      <c r="D10" s="10">
        <v>7.4201470096892752</v>
      </c>
      <c r="E10" s="11">
        <f t="shared" si="0"/>
        <v>0.94881780875946264</v>
      </c>
      <c r="F10" s="10">
        <v>28.116621983914211</v>
      </c>
      <c r="G10" s="10">
        <v>33.62456747404844</v>
      </c>
      <c r="H10" s="11">
        <f t="shared" si="1"/>
        <v>1.1958964164786716</v>
      </c>
      <c r="I10" s="10">
        <v>43.111111111111114</v>
      </c>
      <c r="J10" s="10">
        <v>49.575757575757578</v>
      </c>
      <c r="K10" s="11">
        <f t="shared" si="2"/>
        <v>1.1499531396438614</v>
      </c>
      <c r="L10" s="10">
        <v>67.565217391304344</v>
      </c>
      <c r="M10" s="10">
        <v>66.38636363636364</v>
      </c>
      <c r="N10" s="11">
        <f t="shared" si="3"/>
        <v>0.9825523575523577</v>
      </c>
      <c r="O10" s="10" t="s">
        <v>24</v>
      </c>
      <c r="P10" s="10">
        <v>68</v>
      </c>
      <c r="Q10" s="11" t="str">
        <f t="shared" si="4"/>
        <v>-</v>
      </c>
      <c r="R10" s="18">
        <v>10.696034585569469</v>
      </c>
      <c r="S10" s="10">
        <v>9.2235294117647051</v>
      </c>
      <c r="T10" s="20">
        <v>10.677609303694981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6056</v>
      </c>
      <c r="D11" s="10">
        <v>4759</v>
      </c>
      <c r="E11" s="11">
        <f t="shared" si="0"/>
        <v>0.78583223249669754</v>
      </c>
      <c r="F11" s="10">
        <v>628</v>
      </c>
      <c r="G11" s="10">
        <v>382</v>
      </c>
      <c r="H11" s="11">
        <f t="shared" si="1"/>
        <v>0.60828025477707004</v>
      </c>
      <c r="I11" s="10">
        <v>34</v>
      </c>
      <c r="J11" s="10">
        <v>36</v>
      </c>
      <c r="K11" s="11">
        <f t="shared" si="2"/>
        <v>1.0588235294117647</v>
      </c>
      <c r="L11" s="10">
        <v>9</v>
      </c>
      <c r="M11" s="10">
        <v>14</v>
      </c>
      <c r="N11" s="11">
        <f t="shared" si="3"/>
        <v>1.5555555555555556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5191</v>
      </c>
      <c r="S11" s="10">
        <v>74</v>
      </c>
      <c r="T11" s="18">
        <f>R11+S11</f>
        <v>5265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6248</v>
      </c>
      <c r="D12" s="10">
        <v>5671</v>
      </c>
      <c r="E12" s="11">
        <f t="shared" si="0"/>
        <v>0.9076504481434059</v>
      </c>
      <c r="F12" s="10">
        <v>519</v>
      </c>
      <c r="G12" s="10">
        <v>662</v>
      </c>
      <c r="H12" s="11">
        <f t="shared" si="1"/>
        <v>1.2755298651252409</v>
      </c>
      <c r="I12" s="10">
        <v>27</v>
      </c>
      <c r="J12" s="10">
        <v>25</v>
      </c>
      <c r="K12" s="11">
        <f t="shared" si="2"/>
        <v>0.92592592592592593</v>
      </c>
      <c r="L12" s="10">
        <v>10</v>
      </c>
      <c r="M12" s="10">
        <v>7</v>
      </c>
      <c r="N12" s="11">
        <f t="shared" si="3"/>
        <v>0.7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6365</v>
      </c>
      <c r="S12" s="10">
        <v>69</v>
      </c>
      <c r="T12" s="18">
        <f>R12+S12</f>
        <v>6434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0</v>
      </c>
      <c r="E13" s="11" t="str">
        <f t="shared" si="0"/>
        <v>-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0</v>
      </c>
      <c r="S13" s="10">
        <v>0</v>
      </c>
      <c r="T13" s="18">
        <f>R13+S13</f>
        <v>0</v>
      </c>
    </row>
    <row r="14" spans="1:23" x14ac:dyDescent="0.25">
      <c r="A14" s="19" t="s">
        <v>22</v>
      </c>
      <c r="B14" s="13" t="s">
        <v>12</v>
      </c>
      <c r="C14" s="10">
        <v>0</v>
      </c>
      <c r="D14" s="10">
        <v>0</v>
      </c>
      <c r="E14" s="11" t="str">
        <f t="shared" si="0"/>
        <v>-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0</v>
      </c>
      <c r="S14" s="10">
        <v>0</v>
      </c>
      <c r="T14" s="18">
        <f>R14+S14</f>
        <v>0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162.12564020486556</v>
      </c>
      <c r="D16" s="10">
        <v>155.88220772350556</v>
      </c>
      <c r="E16" s="11">
        <f t="shared" si="0"/>
        <v>0.9614901598940756</v>
      </c>
      <c r="F16" s="10">
        <v>224.85163776493258</v>
      </c>
      <c r="G16" s="10">
        <v>291.65558912386706</v>
      </c>
      <c r="H16" s="11">
        <f t="shared" si="1"/>
        <v>1.2971023561268145</v>
      </c>
      <c r="I16" s="10">
        <v>275.03703703703701</v>
      </c>
      <c r="J16" s="10">
        <v>360.44</v>
      </c>
      <c r="K16" s="11">
        <f t="shared" si="2"/>
        <v>1.3105144088338272</v>
      </c>
      <c r="L16" s="10">
        <v>424</v>
      </c>
      <c r="M16" s="10">
        <v>486.71428571428572</v>
      </c>
      <c r="N16" s="11">
        <f t="shared" si="3"/>
        <v>1.147911051212938</v>
      </c>
      <c r="O16" s="10" t="s">
        <v>24</v>
      </c>
      <c r="P16" s="10" t="s">
        <v>24</v>
      </c>
      <c r="Q16" s="11" t="str">
        <f t="shared" si="4"/>
        <v>-</v>
      </c>
      <c r="R16" s="18">
        <v>171.1707776904949</v>
      </c>
      <c r="S16" s="10">
        <v>14.666666666666666</v>
      </c>
      <c r="T16" s="18">
        <v>169.49238420889026</v>
      </c>
    </row>
    <row r="20" spans="3:3" x14ac:dyDescent="0.25">
      <c r="C20" s="12"/>
    </row>
  </sheetData>
  <mergeCells count="10">
    <mergeCell ref="S1:T1"/>
    <mergeCell ref="A1:A3"/>
    <mergeCell ref="B1:B3"/>
    <mergeCell ref="C2:E2"/>
    <mergeCell ref="C1:Q1"/>
    <mergeCell ref="R1:R3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B7" sqref="B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2070</v>
      </c>
      <c r="D5" s="10">
        <v>1891</v>
      </c>
      <c r="E5" s="11">
        <f>IFERROR(D5/C5,"-")</f>
        <v>0.91352657004830917</v>
      </c>
      <c r="F5" s="10">
        <v>143</v>
      </c>
      <c r="G5" s="10">
        <v>141</v>
      </c>
      <c r="H5" s="11">
        <f>IFERROR(G5/F5,"-")</f>
        <v>0.98601398601398604</v>
      </c>
      <c r="I5" s="10">
        <v>30</v>
      </c>
      <c r="J5" s="10">
        <v>28</v>
      </c>
      <c r="K5" s="11">
        <f>IFERROR(J5/I5,"-")</f>
        <v>0.93333333333333335</v>
      </c>
      <c r="L5" s="10">
        <v>15</v>
      </c>
      <c r="M5" s="10">
        <v>16</v>
      </c>
      <c r="N5" s="11">
        <f>IFERROR(M5/L5,"-")</f>
        <v>1.0666666666666667</v>
      </c>
      <c r="O5" s="10">
        <v>0</v>
      </c>
      <c r="P5" s="10">
        <v>0</v>
      </c>
      <c r="Q5" s="11" t="str">
        <f>IFERROR(P5/O5,"-")</f>
        <v>-</v>
      </c>
      <c r="R5" s="18">
        <f>D5+G5+J5+M5+P5</f>
        <v>2076</v>
      </c>
      <c r="S5" s="10">
        <v>12</v>
      </c>
      <c r="T5" s="18">
        <f>R5+S5</f>
        <v>2088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1860</v>
      </c>
      <c r="D6" s="10">
        <v>1753</v>
      </c>
      <c r="E6" s="11">
        <f t="shared" ref="E6:E16" si="0">IFERROR(D6/C6,"-")</f>
        <v>0.94247311827956992</v>
      </c>
      <c r="F6" s="10">
        <v>106</v>
      </c>
      <c r="G6" s="10">
        <v>116</v>
      </c>
      <c r="H6" s="11">
        <f t="shared" ref="H6:H16" si="1">IFERROR(G6/F6,"-")</f>
        <v>1.0943396226415094</v>
      </c>
      <c r="I6" s="10">
        <v>15</v>
      </c>
      <c r="J6" s="10">
        <v>22</v>
      </c>
      <c r="K6" s="11">
        <f t="shared" ref="K6:K16" si="2">IFERROR(J6/I6,"-")</f>
        <v>1.4666666666666666</v>
      </c>
      <c r="L6" s="10">
        <v>11</v>
      </c>
      <c r="M6" s="10">
        <v>10</v>
      </c>
      <c r="N6" s="11">
        <f t="shared" ref="N6:N16" si="3">IFERROR(M6/L6,"-")</f>
        <v>0.90909090909090906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1901</v>
      </c>
      <c r="S6" s="10">
        <v>11</v>
      </c>
      <c r="T6" s="18">
        <f>R6+S6</f>
        <v>1912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12.319354838709678</v>
      </c>
      <c r="D10" s="10">
        <v>10.031374786081004</v>
      </c>
      <c r="E10" s="11">
        <f t="shared" si="0"/>
        <v>0.81427760766826685</v>
      </c>
      <c r="F10" s="10">
        <v>17.933962264150942</v>
      </c>
      <c r="G10" s="10">
        <v>15.103448275862069</v>
      </c>
      <c r="H10" s="11">
        <f t="shared" si="1"/>
        <v>0.84217018266248267</v>
      </c>
      <c r="I10" s="10">
        <v>52.533333333333331</v>
      </c>
      <c r="J10" s="10">
        <v>35.5</v>
      </c>
      <c r="K10" s="11">
        <f t="shared" si="2"/>
        <v>0.675761421319797</v>
      </c>
      <c r="L10" s="10">
        <v>61.272727272727273</v>
      </c>
      <c r="M10" s="10">
        <v>61.7</v>
      </c>
      <c r="N10" s="11">
        <f t="shared" si="3"/>
        <v>1.0069732937685461</v>
      </c>
      <c r="O10" s="10" t="s">
        <v>24</v>
      </c>
      <c r="P10" s="10" t="s">
        <v>24</v>
      </c>
      <c r="Q10" s="11" t="str">
        <f t="shared" si="4"/>
        <v>-</v>
      </c>
      <c r="R10" s="18">
        <v>10.907417148869015</v>
      </c>
      <c r="S10" s="10">
        <v>7.8181818181818183</v>
      </c>
      <c r="T10" s="20">
        <v>10.889644351464435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1584</v>
      </c>
      <c r="D11" s="10">
        <v>1470</v>
      </c>
      <c r="E11" s="11">
        <f t="shared" si="0"/>
        <v>0.92803030303030298</v>
      </c>
      <c r="F11" s="10">
        <v>86</v>
      </c>
      <c r="G11" s="10">
        <v>72</v>
      </c>
      <c r="H11" s="11">
        <f t="shared" si="1"/>
        <v>0.83720930232558144</v>
      </c>
      <c r="I11" s="10">
        <v>4</v>
      </c>
      <c r="J11" s="10">
        <v>12</v>
      </c>
      <c r="K11" s="11">
        <f t="shared" si="2"/>
        <v>3</v>
      </c>
      <c r="L11" s="10">
        <v>5</v>
      </c>
      <c r="M11" s="10">
        <v>4</v>
      </c>
      <c r="N11" s="11">
        <f t="shared" si="3"/>
        <v>0.8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1558</v>
      </c>
      <c r="S11" s="10">
        <v>8</v>
      </c>
      <c r="T11" s="18">
        <f>R11+S11</f>
        <v>1566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1429</v>
      </c>
      <c r="D12" s="10">
        <v>1512</v>
      </c>
      <c r="E12" s="11">
        <f t="shared" si="0"/>
        <v>1.0580825752274319</v>
      </c>
      <c r="F12" s="10">
        <v>70</v>
      </c>
      <c r="G12" s="10">
        <v>80</v>
      </c>
      <c r="H12" s="11">
        <f t="shared" si="1"/>
        <v>1.1428571428571428</v>
      </c>
      <c r="I12" s="10">
        <v>14</v>
      </c>
      <c r="J12" s="10">
        <v>6</v>
      </c>
      <c r="K12" s="11">
        <f t="shared" si="2"/>
        <v>0.42857142857142855</v>
      </c>
      <c r="L12" s="10">
        <v>8</v>
      </c>
      <c r="M12" s="10">
        <v>5</v>
      </c>
      <c r="N12" s="11">
        <f t="shared" si="3"/>
        <v>0.625</v>
      </c>
      <c r="O12" s="10">
        <v>0</v>
      </c>
      <c r="P12" s="10">
        <v>1</v>
      </c>
      <c r="Q12" s="11" t="str">
        <f t="shared" si="4"/>
        <v>-</v>
      </c>
      <c r="R12" s="18">
        <f t="shared" si="5"/>
        <v>1604</v>
      </c>
      <c r="S12" s="10">
        <v>5</v>
      </c>
      <c r="T12" s="18">
        <f>R12+S12</f>
        <v>1609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0</v>
      </c>
      <c r="E13" s="11" t="str">
        <f t="shared" si="0"/>
        <v>-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0</v>
      </c>
      <c r="S13" s="10">
        <v>0</v>
      </c>
      <c r="T13" s="18">
        <f>R13+S13</f>
        <v>0</v>
      </c>
    </row>
    <row r="14" spans="1:23" x14ac:dyDescent="0.25">
      <c r="A14" s="19" t="s">
        <v>22</v>
      </c>
      <c r="B14" s="13" t="s">
        <v>12</v>
      </c>
      <c r="C14" s="10">
        <v>0</v>
      </c>
      <c r="D14" s="10">
        <v>0</v>
      </c>
      <c r="E14" s="11" t="str">
        <f t="shared" si="0"/>
        <v>-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0</v>
      </c>
      <c r="S14" s="10">
        <v>0</v>
      </c>
      <c r="T14" s="18">
        <f>R14+S14</f>
        <v>0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136.89013296011197</v>
      </c>
      <c r="D16" s="10">
        <v>126.3505291005291</v>
      </c>
      <c r="E16" s="11">
        <f t="shared" si="0"/>
        <v>0.92300684036406067</v>
      </c>
      <c r="F16" s="10">
        <v>138.42857142857142</v>
      </c>
      <c r="G16" s="10">
        <v>142.26249999999999</v>
      </c>
      <c r="H16" s="11">
        <f t="shared" si="1"/>
        <v>1.0276960784313725</v>
      </c>
      <c r="I16" s="10">
        <v>367.85714285714283</v>
      </c>
      <c r="J16" s="10">
        <v>146.5</v>
      </c>
      <c r="K16" s="11">
        <f t="shared" si="2"/>
        <v>0.39825242718446607</v>
      </c>
      <c r="L16" s="10">
        <v>408.875</v>
      </c>
      <c r="M16" s="10">
        <v>76.599999999999994</v>
      </c>
      <c r="N16" s="11">
        <f t="shared" si="3"/>
        <v>0.18734332008560073</v>
      </c>
      <c r="O16" s="10" t="s">
        <v>24</v>
      </c>
      <c r="P16" s="10">
        <v>652</v>
      </c>
      <c r="Q16" s="11" t="str">
        <f t="shared" si="4"/>
        <v>-</v>
      </c>
      <c r="R16" s="18">
        <v>127.39214463840399</v>
      </c>
      <c r="S16" s="10">
        <v>17</v>
      </c>
      <c r="T16" s="18">
        <v>127.04909881914233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B10" sqref="B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8819</v>
      </c>
      <c r="D5" s="10">
        <v>7001</v>
      </c>
      <c r="E5" s="11">
        <f>IFERROR(D5/C5,"-")</f>
        <v>0.79385417847828554</v>
      </c>
      <c r="F5" s="10">
        <v>784</v>
      </c>
      <c r="G5" s="10">
        <v>622</v>
      </c>
      <c r="H5" s="11">
        <f>IFERROR(G5/F5,"-")</f>
        <v>0.79336734693877553</v>
      </c>
      <c r="I5" s="10">
        <v>111</v>
      </c>
      <c r="J5" s="10">
        <v>140</v>
      </c>
      <c r="K5" s="11">
        <f>IFERROR(J5/I5,"-")</f>
        <v>1.2612612612612613</v>
      </c>
      <c r="L5" s="10">
        <v>91</v>
      </c>
      <c r="M5" s="10">
        <v>128</v>
      </c>
      <c r="N5" s="11">
        <f>IFERROR(M5/L5,"-")</f>
        <v>1.4065934065934067</v>
      </c>
      <c r="O5" s="10">
        <v>1</v>
      </c>
      <c r="P5" s="10">
        <v>0</v>
      </c>
      <c r="Q5" s="11">
        <f>IFERROR(P5/O5,"-")</f>
        <v>0</v>
      </c>
      <c r="R5" s="18">
        <f>D5+G5+J5+M5+P5</f>
        <v>7891</v>
      </c>
      <c r="S5" s="10">
        <v>95</v>
      </c>
      <c r="T5" s="18">
        <f>R5+S5</f>
        <v>7986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7372</v>
      </c>
      <c r="D6" s="10">
        <v>6560</v>
      </c>
      <c r="E6" s="11">
        <f t="shared" ref="E6:E16" si="0">IFERROR(D6/C6,"-")</f>
        <v>0.8898534997287032</v>
      </c>
      <c r="F6" s="10">
        <v>667</v>
      </c>
      <c r="G6" s="10">
        <v>510</v>
      </c>
      <c r="H6" s="11">
        <f t="shared" ref="H6:H16" si="1">IFERROR(G6/F6,"-")</f>
        <v>0.7646176911544228</v>
      </c>
      <c r="I6" s="10">
        <v>55</v>
      </c>
      <c r="J6" s="10">
        <v>89</v>
      </c>
      <c r="K6" s="11">
        <f t="shared" ref="K6:K16" si="2">IFERROR(J6/I6,"-")</f>
        <v>1.6181818181818182</v>
      </c>
      <c r="L6" s="10">
        <v>26</v>
      </c>
      <c r="M6" s="10">
        <v>39</v>
      </c>
      <c r="N6" s="11">
        <f t="shared" ref="N6:N16" si="3">IFERROR(M6/L6,"-")</f>
        <v>1.5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7198</v>
      </c>
      <c r="S6" s="10">
        <v>89</v>
      </c>
      <c r="T6" s="18">
        <f>R6+S6</f>
        <v>7287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25</v>
      </c>
      <c r="D7" s="10">
        <v>0</v>
      </c>
      <c r="E7" s="11">
        <f t="shared" si="0"/>
        <v>0</v>
      </c>
      <c r="F7" s="10">
        <v>3</v>
      </c>
      <c r="G7" s="10">
        <v>0</v>
      </c>
      <c r="H7" s="11">
        <f t="shared" si="1"/>
        <v>0</v>
      </c>
      <c r="I7" s="10">
        <v>7</v>
      </c>
      <c r="J7" s="10">
        <v>0</v>
      </c>
      <c r="K7" s="11">
        <f t="shared" si="2"/>
        <v>0</v>
      </c>
      <c r="L7" s="10">
        <v>0</v>
      </c>
      <c r="M7" s="10">
        <v>2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2</v>
      </c>
      <c r="S7" s="10">
        <v>0</v>
      </c>
      <c r="T7" s="18">
        <f>R7+S7</f>
        <v>2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25</v>
      </c>
      <c r="D8" s="10">
        <v>0</v>
      </c>
      <c r="E8" s="11">
        <f t="shared" si="0"/>
        <v>0</v>
      </c>
      <c r="F8" s="10">
        <v>3</v>
      </c>
      <c r="G8" s="10">
        <v>0</v>
      </c>
      <c r="H8" s="11">
        <f t="shared" si="1"/>
        <v>0</v>
      </c>
      <c r="I8" s="10">
        <v>7</v>
      </c>
      <c r="J8" s="10">
        <v>0</v>
      </c>
      <c r="K8" s="11">
        <f t="shared" si="2"/>
        <v>0</v>
      </c>
      <c r="L8" s="10">
        <v>0</v>
      </c>
      <c r="M8" s="10">
        <v>2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2</v>
      </c>
      <c r="S8" s="10">
        <v>0</v>
      </c>
      <c r="T8" s="18">
        <f>R8+S8</f>
        <v>2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12.996608790016278</v>
      </c>
      <c r="D10" s="10">
        <v>6.9547256097560979</v>
      </c>
      <c r="E10" s="11">
        <f t="shared" si="0"/>
        <v>0.53511848530045558</v>
      </c>
      <c r="F10" s="10">
        <v>28.091454272863569</v>
      </c>
      <c r="G10" s="10">
        <v>13.090196078431372</v>
      </c>
      <c r="H10" s="11">
        <f t="shared" si="1"/>
        <v>0.46598499142411942</v>
      </c>
      <c r="I10" s="10">
        <v>89.781818181818181</v>
      </c>
      <c r="J10" s="10">
        <v>38.101123595505619</v>
      </c>
      <c r="K10" s="11">
        <f t="shared" si="2"/>
        <v>0.42437460464819948</v>
      </c>
      <c r="L10" s="10">
        <v>202.38461538461539</v>
      </c>
      <c r="M10" s="10">
        <v>147.10256410256412</v>
      </c>
      <c r="N10" s="11">
        <f t="shared" si="3"/>
        <v>0.72684657291270749</v>
      </c>
      <c r="O10" s="10" t="s">
        <v>24</v>
      </c>
      <c r="P10" s="10" t="s">
        <v>24</v>
      </c>
      <c r="Q10" s="11" t="str">
        <f t="shared" si="4"/>
        <v>-</v>
      </c>
      <c r="R10" s="18">
        <v>8.5338983050847457</v>
      </c>
      <c r="S10" s="10">
        <v>7.1348314606741576</v>
      </c>
      <c r="T10" s="20">
        <v>8.5168107588856863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6498</v>
      </c>
      <c r="D11" s="10">
        <v>5588</v>
      </c>
      <c r="E11" s="11">
        <f t="shared" si="0"/>
        <v>0.85995690981840567</v>
      </c>
      <c r="F11" s="10">
        <v>515</v>
      </c>
      <c r="G11" s="10">
        <v>400</v>
      </c>
      <c r="H11" s="11">
        <f t="shared" si="1"/>
        <v>0.77669902912621358</v>
      </c>
      <c r="I11" s="10">
        <v>24</v>
      </c>
      <c r="J11" s="10">
        <v>28</v>
      </c>
      <c r="K11" s="11">
        <f t="shared" si="2"/>
        <v>1.1666666666666667</v>
      </c>
      <c r="L11" s="10">
        <v>15</v>
      </c>
      <c r="M11" s="10">
        <v>16</v>
      </c>
      <c r="N11" s="11">
        <f t="shared" si="3"/>
        <v>1.0666666666666667</v>
      </c>
      <c r="O11" s="10">
        <v>1</v>
      </c>
      <c r="P11" s="10">
        <v>0</v>
      </c>
      <c r="Q11" s="11">
        <f t="shared" si="4"/>
        <v>0</v>
      </c>
      <c r="R11" s="18">
        <f>D11+G11+J11+M11+P11</f>
        <v>6032</v>
      </c>
      <c r="S11" s="10">
        <v>76</v>
      </c>
      <c r="T11" s="18">
        <f>R11+S11</f>
        <v>6108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4629</v>
      </c>
      <c r="D12" s="10">
        <v>7740</v>
      </c>
      <c r="E12" s="11">
        <f t="shared" si="0"/>
        <v>1.6720674011665586</v>
      </c>
      <c r="F12" s="10">
        <v>381</v>
      </c>
      <c r="G12" s="10">
        <v>711</v>
      </c>
      <c r="H12" s="11">
        <f t="shared" si="1"/>
        <v>1.8661417322834646</v>
      </c>
      <c r="I12" s="10">
        <v>20</v>
      </c>
      <c r="J12" s="10">
        <v>27</v>
      </c>
      <c r="K12" s="11">
        <f t="shared" si="2"/>
        <v>1.35</v>
      </c>
      <c r="L12" s="10">
        <v>18</v>
      </c>
      <c r="M12" s="10">
        <v>9</v>
      </c>
      <c r="N12" s="11">
        <f t="shared" si="3"/>
        <v>0.5</v>
      </c>
      <c r="O12" s="10">
        <v>1</v>
      </c>
      <c r="P12" s="10">
        <v>0</v>
      </c>
      <c r="Q12" s="11">
        <f t="shared" si="4"/>
        <v>0</v>
      </c>
      <c r="R12" s="18">
        <f t="shared" si="5"/>
        <v>8487</v>
      </c>
      <c r="S12" s="10">
        <v>90</v>
      </c>
      <c r="T12" s="18">
        <f>R12+S12</f>
        <v>8577</v>
      </c>
    </row>
    <row r="13" spans="1:23" ht="89.25" x14ac:dyDescent="0.25">
      <c r="A13" s="9">
        <v>7</v>
      </c>
      <c r="B13" s="13" t="s">
        <v>17</v>
      </c>
      <c r="C13" s="10">
        <v>61</v>
      </c>
      <c r="D13" s="10">
        <v>48</v>
      </c>
      <c r="E13" s="11">
        <f t="shared" si="0"/>
        <v>0.78688524590163933</v>
      </c>
      <c r="F13" s="10">
        <v>8</v>
      </c>
      <c r="G13" s="10">
        <v>2</v>
      </c>
      <c r="H13" s="11">
        <f t="shared" si="1"/>
        <v>0.25</v>
      </c>
      <c r="I13" s="10">
        <v>1</v>
      </c>
      <c r="J13" s="10">
        <v>0</v>
      </c>
      <c r="K13" s="11">
        <f t="shared" si="2"/>
        <v>0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50</v>
      </c>
      <c r="S13" s="10">
        <v>0</v>
      </c>
      <c r="T13" s="18">
        <f>R13+S13</f>
        <v>50</v>
      </c>
    </row>
    <row r="14" spans="1:23" x14ac:dyDescent="0.25">
      <c r="A14" s="19" t="s">
        <v>22</v>
      </c>
      <c r="B14" s="13" t="s">
        <v>12</v>
      </c>
      <c r="C14" s="10">
        <v>61</v>
      </c>
      <c r="D14" s="10">
        <v>48</v>
      </c>
      <c r="E14" s="11">
        <f t="shared" si="0"/>
        <v>0.78688524590163933</v>
      </c>
      <c r="F14" s="10">
        <v>8</v>
      </c>
      <c r="G14" s="10">
        <v>2</v>
      </c>
      <c r="H14" s="11">
        <f t="shared" si="1"/>
        <v>0.25</v>
      </c>
      <c r="I14" s="10">
        <v>1</v>
      </c>
      <c r="J14" s="10">
        <v>0</v>
      </c>
      <c r="K14" s="11">
        <f t="shared" si="2"/>
        <v>0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50</v>
      </c>
      <c r="S14" s="10">
        <v>0</v>
      </c>
      <c r="T14" s="18">
        <f>R14+S14</f>
        <v>50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123.28883128105423</v>
      </c>
      <c r="D16" s="10">
        <v>211.95516795865632</v>
      </c>
      <c r="E16" s="11">
        <f t="shared" si="0"/>
        <v>1.7191757416815372</v>
      </c>
      <c r="F16" s="10">
        <v>190.58792650918636</v>
      </c>
      <c r="G16" s="10">
        <v>319.06610407876229</v>
      </c>
      <c r="H16" s="11">
        <f t="shared" si="1"/>
        <v>1.6741149868346108</v>
      </c>
      <c r="I16" s="10">
        <v>252.6</v>
      </c>
      <c r="J16" s="10">
        <v>226.7037037037037</v>
      </c>
      <c r="K16" s="11">
        <f t="shared" si="2"/>
        <v>0.8974810122870297</v>
      </c>
      <c r="L16" s="10">
        <v>321.94444444444446</v>
      </c>
      <c r="M16" s="10">
        <v>454.88888888888891</v>
      </c>
      <c r="N16" s="11">
        <f t="shared" si="3"/>
        <v>1.4129421915444349</v>
      </c>
      <c r="O16" s="10">
        <v>1</v>
      </c>
      <c r="P16" s="10" t="s">
        <v>24</v>
      </c>
      <c r="Q16" s="11" t="str">
        <f t="shared" si="4"/>
        <v>-</v>
      </c>
      <c r="R16" s="18">
        <v>221.23294450335808</v>
      </c>
      <c r="S16" s="10">
        <v>45.255555555555553</v>
      </c>
      <c r="T16" s="18">
        <v>219.38638218491315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C7" sqref="C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5118</v>
      </c>
      <c r="D5" s="10">
        <v>3669</v>
      </c>
      <c r="E5" s="11">
        <f>IFERROR(D5/C5,"-")</f>
        <v>0.71688159437280186</v>
      </c>
      <c r="F5" s="10">
        <v>483</v>
      </c>
      <c r="G5" s="10">
        <v>598</v>
      </c>
      <c r="H5" s="11">
        <f>IFERROR(G5/F5,"-")</f>
        <v>1.2380952380952381</v>
      </c>
      <c r="I5" s="10">
        <v>51</v>
      </c>
      <c r="J5" s="10">
        <v>72</v>
      </c>
      <c r="K5" s="11">
        <f>IFERROR(J5/I5,"-")</f>
        <v>1.411764705882353</v>
      </c>
      <c r="L5" s="10">
        <v>7</v>
      </c>
      <c r="M5" s="10">
        <v>15</v>
      </c>
      <c r="N5" s="11">
        <f>IFERROR(M5/L5,"-")</f>
        <v>2.1428571428571428</v>
      </c>
      <c r="O5" s="10">
        <v>0</v>
      </c>
      <c r="P5" s="10">
        <v>0</v>
      </c>
      <c r="Q5" s="11" t="str">
        <f>IFERROR(P5/O5,"-")</f>
        <v>-</v>
      </c>
      <c r="R5" s="18">
        <f>D5+G5+J5+M5+P5</f>
        <v>4354</v>
      </c>
      <c r="S5" s="10">
        <v>114</v>
      </c>
      <c r="T5" s="18">
        <f>R5+S5</f>
        <v>4468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4687</v>
      </c>
      <c r="D6" s="10">
        <v>3343</v>
      </c>
      <c r="E6" s="11">
        <f t="shared" ref="E6:E16" si="0">IFERROR(D6/C6,"-")</f>
        <v>0.71324941327074887</v>
      </c>
      <c r="F6" s="10">
        <v>389</v>
      </c>
      <c r="G6" s="10">
        <v>507</v>
      </c>
      <c r="H6" s="11">
        <f t="shared" ref="H6:H16" si="1">IFERROR(G6/F6,"-")</f>
        <v>1.3033419023136248</v>
      </c>
      <c r="I6" s="10">
        <v>40</v>
      </c>
      <c r="J6" s="10">
        <v>51</v>
      </c>
      <c r="K6" s="11">
        <f t="shared" ref="K6:K16" si="2">IFERROR(J6/I6,"-")</f>
        <v>1.2749999999999999</v>
      </c>
      <c r="L6" s="10">
        <v>3</v>
      </c>
      <c r="M6" s="10">
        <v>12</v>
      </c>
      <c r="N6" s="11">
        <f t="shared" ref="N6:N16" si="3">IFERROR(M6/L6,"-")</f>
        <v>4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3913</v>
      </c>
      <c r="S6" s="10">
        <v>96</v>
      </c>
      <c r="T6" s="18">
        <f>R6+S6</f>
        <v>4009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1</v>
      </c>
      <c r="D7" s="10">
        <v>0</v>
      </c>
      <c r="E7" s="11">
        <f t="shared" si="0"/>
        <v>0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1</v>
      </c>
      <c r="D8" s="10">
        <v>0</v>
      </c>
      <c r="E8" s="11">
        <f t="shared" si="0"/>
        <v>0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16.063153403029656</v>
      </c>
      <c r="D10" s="10">
        <v>9.8052647322763988</v>
      </c>
      <c r="E10" s="11">
        <f t="shared" si="0"/>
        <v>0.61041966581898155</v>
      </c>
      <c r="F10" s="10">
        <v>21.174807197943444</v>
      </c>
      <c r="G10" s="10">
        <v>13.883629191321498</v>
      </c>
      <c r="H10" s="11">
        <f t="shared" si="1"/>
        <v>0.65566732492704416</v>
      </c>
      <c r="I10" s="10">
        <v>33.75</v>
      </c>
      <c r="J10" s="10">
        <v>17.784313725490197</v>
      </c>
      <c r="K10" s="11">
        <f t="shared" si="2"/>
        <v>0.52694262890341326</v>
      </c>
      <c r="L10" s="10">
        <v>72</v>
      </c>
      <c r="M10" s="10">
        <v>44.916666666666664</v>
      </c>
      <c r="N10" s="11">
        <f t="shared" si="3"/>
        <v>0.62384259259259256</v>
      </c>
      <c r="O10" s="10" t="s">
        <v>24</v>
      </c>
      <c r="P10" s="10" t="s">
        <v>24</v>
      </c>
      <c r="Q10" s="11" t="str">
        <f t="shared" si="4"/>
        <v>-</v>
      </c>
      <c r="R10" s="18">
        <v>10.545361615129057</v>
      </c>
      <c r="S10" s="10">
        <v>9.4166666666666661</v>
      </c>
      <c r="T10" s="20">
        <v>10.518333749064604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3767</v>
      </c>
      <c r="D11" s="10">
        <v>2699</v>
      </c>
      <c r="E11" s="11">
        <f t="shared" si="0"/>
        <v>0.71648526679054947</v>
      </c>
      <c r="F11" s="10">
        <v>286</v>
      </c>
      <c r="G11" s="10">
        <v>250</v>
      </c>
      <c r="H11" s="11">
        <f t="shared" si="1"/>
        <v>0.87412587412587417</v>
      </c>
      <c r="I11" s="10">
        <v>9</v>
      </c>
      <c r="J11" s="10">
        <v>10</v>
      </c>
      <c r="K11" s="11">
        <f t="shared" si="2"/>
        <v>1.1111111111111112</v>
      </c>
      <c r="L11" s="10">
        <v>1</v>
      </c>
      <c r="M11" s="10">
        <v>0</v>
      </c>
      <c r="N11" s="11">
        <f t="shared" si="3"/>
        <v>0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2959</v>
      </c>
      <c r="S11" s="10">
        <v>66</v>
      </c>
      <c r="T11" s="18">
        <f>R11+S11</f>
        <v>3025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2549</v>
      </c>
      <c r="D12" s="10">
        <v>4191</v>
      </c>
      <c r="E12" s="11">
        <f t="shared" si="0"/>
        <v>1.6441741859552765</v>
      </c>
      <c r="F12" s="10">
        <v>270</v>
      </c>
      <c r="G12" s="10">
        <v>340</v>
      </c>
      <c r="H12" s="11">
        <f t="shared" si="1"/>
        <v>1.2592592592592593</v>
      </c>
      <c r="I12" s="10">
        <v>26</v>
      </c>
      <c r="J12" s="10">
        <v>19</v>
      </c>
      <c r="K12" s="11">
        <f t="shared" si="2"/>
        <v>0.73076923076923073</v>
      </c>
      <c r="L12" s="10">
        <v>1</v>
      </c>
      <c r="M12" s="10">
        <v>0</v>
      </c>
      <c r="N12" s="11">
        <f t="shared" si="3"/>
        <v>0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4550</v>
      </c>
      <c r="S12" s="10">
        <v>69</v>
      </c>
      <c r="T12" s="18">
        <f>R12+S12</f>
        <v>4619</v>
      </c>
    </row>
    <row r="13" spans="1:23" ht="89.25" x14ac:dyDescent="0.25">
      <c r="A13" s="9">
        <v>7</v>
      </c>
      <c r="B13" s="13" t="s">
        <v>17</v>
      </c>
      <c r="C13" s="10">
        <v>34</v>
      </c>
      <c r="D13" s="10">
        <v>125</v>
      </c>
      <c r="E13" s="11">
        <f t="shared" si="0"/>
        <v>3.6764705882352939</v>
      </c>
      <c r="F13" s="10">
        <v>1</v>
      </c>
      <c r="G13" s="10">
        <v>10</v>
      </c>
      <c r="H13" s="11">
        <f t="shared" si="1"/>
        <v>10</v>
      </c>
      <c r="I13" s="10">
        <v>0</v>
      </c>
      <c r="J13" s="10">
        <v>1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136</v>
      </c>
      <c r="S13" s="10">
        <v>5</v>
      </c>
      <c r="T13" s="18">
        <f>R13+S13</f>
        <v>141</v>
      </c>
    </row>
    <row r="14" spans="1:23" x14ac:dyDescent="0.25">
      <c r="A14" s="19" t="s">
        <v>22</v>
      </c>
      <c r="B14" s="13" t="s">
        <v>12</v>
      </c>
      <c r="C14" s="10">
        <v>34</v>
      </c>
      <c r="D14" s="10">
        <v>125</v>
      </c>
      <c r="E14" s="11">
        <f t="shared" si="0"/>
        <v>3.6764705882352939</v>
      </c>
      <c r="F14" s="10">
        <v>1</v>
      </c>
      <c r="G14" s="10">
        <v>10</v>
      </c>
      <c r="H14" s="11">
        <f t="shared" si="1"/>
        <v>10</v>
      </c>
      <c r="I14" s="10">
        <v>0</v>
      </c>
      <c r="J14" s="10">
        <v>1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136</v>
      </c>
      <c r="S14" s="10">
        <v>5</v>
      </c>
      <c r="T14" s="18">
        <f>R14+S14</f>
        <v>141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194.23813260102</v>
      </c>
      <c r="D16" s="10">
        <v>172.04819852063946</v>
      </c>
      <c r="E16" s="11">
        <f t="shared" si="0"/>
        <v>0.88575912575333304</v>
      </c>
      <c r="F16" s="10">
        <v>209.17407407407407</v>
      </c>
      <c r="G16" s="10">
        <v>229.46764705882353</v>
      </c>
      <c r="H16" s="11">
        <f t="shared" si="1"/>
        <v>1.0970176302898942</v>
      </c>
      <c r="I16" s="10">
        <v>342.80769230769232</v>
      </c>
      <c r="J16" s="10">
        <v>412.31578947368422</v>
      </c>
      <c r="K16" s="11">
        <f t="shared" si="2"/>
        <v>1.202761194470525</v>
      </c>
      <c r="L16" s="10">
        <v>307</v>
      </c>
      <c r="M16" s="10" t="s">
        <v>24</v>
      </c>
      <c r="N16" s="11" t="str">
        <f t="shared" si="3"/>
        <v>-</v>
      </c>
      <c r="O16" s="10" t="s">
        <v>24</v>
      </c>
      <c r="P16" s="10" t="s">
        <v>24</v>
      </c>
      <c r="Q16" s="11" t="str">
        <f t="shared" si="4"/>
        <v>-</v>
      </c>
      <c r="R16" s="18">
        <v>177.3421978021978</v>
      </c>
      <c r="S16" s="10">
        <v>56.492753623188406</v>
      </c>
      <c r="T16" s="18">
        <v>175.53691275167785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B7" sqref="B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4036</v>
      </c>
      <c r="D5" s="10">
        <v>3232</v>
      </c>
      <c r="E5" s="11">
        <f>IFERROR(D5/C5,"-")</f>
        <v>0.80079286422200202</v>
      </c>
      <c r="F5" s="10">
        <v>259</v>
      </c>
      <c r="G5" s="10">
        <v>263</v>
      </c>
      <c r="H5" s="11">
        <f>IFERROR(G5/F5,"-")</f>
        <v>1.0154440154440154</v>
      </c>
      <c r="I5" s="10">
        <v>93</v>
      </c>
      <c r="J5" s="10">
        <v>64</v>
      </c>
      <c r="K5" s="11">
        <f>IFERROR(J5/I5,"-")</f>
        <v>0.68817204301075274</v>
      </c>
      <c r="L5" s="10">
        <v>59</v>
      </c>
      <c r="M5" s="10">
        <v>23</v>
      </c>
      <c r="N5" s="11">
        <f>IFERROR(M5/L5,"-")</f>
        <v>0.38983050847457629</v>
      </c>
      <c r="O5" s="10">
        <v>3</v>
      </c>
      <c r="P5" s="10">
        <v>2</v>
      </c>
      <c r="Q5" s="11">
        <f>IFERROR(P5/O5,"-")</f>
        <v>0.66666666666666663</v>
      </c>
      <c r="R5" s="18">
        <f>D5+G5+J5+M5+P5</f>
        <v>3584</v>
      </c>
      <c r="S5" s="10">
        <v>26</v>
      </c>
      <c r="T5" s="18">
        <f>R5+S5</f>
        <v>3610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3373</v>
      </c>
      <c r="D6" s="10">
        <v>2968</v>
      </c>
      <c r="E6" s="11">
        <f t="shared" ref="E6:E16" si="0">IFERROR(D6/C6,"-")</f>
        <v>0.87992884672398464</v>
      </c>
      <c r="F6" s="10">
        <v>184</v>
      </c>
      <c r="G6" s="10">
        <v>222</v>
      </c>
      <c r="H6" s="11">
        <f t="shared" ref="H6:H16" si="1">IFERROR(G6/F6,"-")</f>
        <v>1.2065217391304348</v>
      </c>
      <c r="I6" s="10">
        <v>49</v>
      </c>
      <c r="J6" s="10">
        <v>39</v>
      </c>
      <c r="K6" s="11">
        <f t="shared" ref="K6:K16" si="2">IFERROR(J6/I6,"-")</f>
        <v>0.79591836734693877</v>
      </c>
      <c r="L6" s="10">
        <v>20</v>
      </c>
      <c r="M6" s="10">
        <v>13</v>
      </c>
      <c r="N6" s="11">
        <f t="shared" ref="N6:N16" si="3">IFERROR(M6/L6,"-")</f>
        <v>0.65</v>
      </c>
      <c r="O6" s="10">
        <v>1</v>
      </c>
      <c r="P6" s="10">
        <v>0</v>
      </c>
      <c r="Q6" s="11">
        <f t="shared" ref="Q6:Q16" si="4">IFERROR(P6/O6,"-")</f>
        <v>0</v>
      </c>
      <c r="R6" s="18">
        <f t="shared" ref="R6:R15" si="5">D6+G6+J6+M6+P6</f>
        <v>3242</v>
      </c>
      <c r="S6" s="10">
        <v>16</v>
      </c>
      <c r="T6" s="18">
        <f>R6+S6</f>
        <v>3258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5.9605692262081229</v>
      </c>
      <c r="D10" s="10">
        <v>7.2735849056603774</v>
      </c>
      <c r="E10" s="11">
        <f t="shared" si="0"/>
        <v>1.2202836054112138</v>
      </c>
      <c r="F10" s="10">
        <v>6.4076086956521738</v>
      </c>
      <c r="G10" s="10">
        <v>11.252252252252251</v>
      </c>
      <c r="H10" s="11">
        <f t="shared" si="1"/>
        <v>1.7560766873743971</v>
      </c>
      <c r="I10" s="10">
        <v>10.510204081632653</v>
      </c>
      <c r="J10" s="10">
        <v>13.615384615384615</v>
      </c>
      <c r="K10" s="11">
        <f t="shared" si="2"/>
        <v>1.2954443614637789</v>
      </c>
      <c r="L10" s="10">
        <v>19.3</v>
      </c>
      <c r="M10" s="10">
        <v>11.23076923076923</v>
      </c>
      <c r="N10" s="11">
        <f t="shared" si="3"/>
        <v>0.58190514149063366</v>
      </c>
      <c r="O10" s="10">
        <v>7</v>
      </c>
      <c r="P10" s="10" t="s">
        <v>24</v>
      </c>
      <c r="Q10" s="11" t="str">
        <f t="shared" si="4"/>
        <v>-</v>
      </c>
      <c r="R10" s="18">
        <v>7.6381863047501541</v>
      </c>
      <c r="S10" s="10">
        <v>5.75</v>
      </c>
      <c r="T10" s="20">
        <v>7.6289134438305712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2688</v>
      </c>
      <c r="D11" s="10">
        <v>2103</v>
      </c>
      <c r="E11" s="11">
        <f t="shared" si="0"/>
        <v>0.7823660714285714</v>
      </c>
      <c r="F11" s="10">
        <v>125</v>
      </c>
      <c r="G11" s="10">
        <v>96</v>
      </c>
      <c r="H11" s="11">
        <f t="shared" si="1"/>
        <v>0.76800000000000002</v>
      </c>
      <c r="I11" s="10">
        <v>22</v>
      </c>
      <c r="J11" s="10">
        <v>22</v>
      </c>
      <c r="K11" s="11">
        <f t="shared" si="2"/>
        <v>1</v>
      </c>
      <c r="L11" s="10">
        <v>5</v>
      </c>
      <c r="M11" s="10">
        <v>7</v>
      </c>
      <c r="N11" s="11">
        <f t="shared" si="3"/>
        <v>1.4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2228</v>
      </c>
      <c r="S11" s="10">
        <v>15</v>
      </c>
      <c r="T11" s="18">
        <f>R11+S11</f>
        <v>2243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2093</v>
      </c>
      <c r="D12" s="10">
        <v>3342</v>
      </c>
      <c r="E12" s="11">
        <f t="shared" si="0"/>
        <v>1.5967510750119447</v>
      </c>
      <c r="F12" s="10">
        <v>124</v>
      </c>
      <c r="G12" s="10">
        <v>152</v>
      </c>
      <c r="H12" s="11">
        <f t="shared" si="1"/>
        <v>1.2258064516129032</v>
      </c>
      <c r="I12" s="10">
        <v>18</v>
      </c>
      <c r="J12" s="10">
        <v>17</v>
      </c>
      <c r="K12" s="11">
        <f t="shared" si="2"/>
        <v>0.94444444444444442</v>
      </c>
      <c r="L12" s="10">
        <v>4</v>
      </c>
      <c r="M12" s="10">
        <v>6</v>
      </c>
      <c r="N12" s="11">
        <f t="shared" si="3"/>
        <v>1.5</v>
      </c>
      <c r="O12" s="10">
        <v>1</v>
      </c>
      <c r="P12" s="10">
        <v>0</v>
      </c>
      <c r="Q12" s="11">
        <f t="shared" si="4"/>
        <v>0</v>
      </c>
      <c r="R12" s="18">
        <f t="shared" si="5"/>
        <v>3517</v>
      </c>
      <c r="S12" s="10">
        <v>31</v>
      </c>
      <c r="T12" s="18">
        <f>R12+S12</f>
        <v>3548</v>
      </c>
    </row>
    <row r="13" spans="1:23" ht="89.25" x14ac:dyDescent="0.25">
      <c r="A13" s="9">
        <v>7</v>
      </c>
      <c r="B13" s="13" t="s">
        <v>17</v>
      </c>
      <c r="C13" s="10">
        <v>4</v>
      </c>
      <c r="D13" s="10">
        <v>4</v>
      </c>
      <c r="E13" s="11">
        <f t="shared" si="0"/>
        <v>1</v>
      </c>
      <c r="F13" s="10">
        <v>1</v>
      </c>
      <c r="G13" s="10">
        <v>0</v>
      </c>
      <c r="H13" s="11">
        <f t="shared" si="1"/>
        <v>0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4</v>
      </c>
      <c r="S13" s="10">
        <v>0</v>
      </c>
      <c r="T13" s="18">
        <f>R13+S13</f>
        <v>4</v>
      </c>
    </row>
    <row r="14" spans="1:23" x14ac:dyDescent="0.25">
      <c r="A14" s="19" t="s">
        <v>22</v>
      </c>
      <c r="B14" s="13" t="s">
        <v>12</v>
      </c>
      <c r="C14" s="10">
        <v>4</v>
      </c>
      <c r="D14" s="10">
        <v>4</v>
      </c>
      <c r="E14" s="11">
        <f t="shared" si="0"/>
        <v>1</v>
      </c>
      <c r="F14" s="10">
        <v>1</v>
      </c>
      <c r="G14" s="10">
        <v>0</v>
      </c>
      <c r="H14" s="11">
        <f t="shared" si="1"/>
        <v>0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4</v>
      </c>
      <c r="S14" s="10">
        <v>0</v>
      </c>
      <c r="T14" s="18">
        <f>R14+S14</f>
        <v>4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202.8222646918299</v>
      </c>
      <c r="D16" s="10">
        <v>178.7570317175344</v>
      </c>
      <c r="E16" s="11">
        <f t="shared" si="0"/>
        <v>0.88134816948789896</v>
      </c>
      <c r="F16" s="10">
        <v>255.07258064516128</v>
      </c>
      <c r="G16" s="10">
        <v>195.89473684210526</v>
      </c>
      <c r="H16" s="11">
        <f t="shared" si="1"/>
        <v>0.76799605957890082</v>
      </c>
      <c r="I16" s="10">
        <v>229.55555555555554</v>
      </c>
      <c r="J16" s="10">
        <v>172.8235294117647</v>
      </c>
      <c r="K16" s="11">
        <f t="shared" si="2"/>
        <v>0.75286145435909113</v>
      </c>
      <c r="L16" s="10">
        <v>253.75</v>
      </c>
      <c r="M16" s="10">
        <v>283.66666666666669</v>
      </c>
      <c r="N16" s="11">
        <f t="shared" si="3"/>
        <v>1.1178981937602628</v>
      </c>
      <c r="O16" s="10">
        <v>1</v>
      </c>
      <c r="P16" s="10" t="s">
        <v>24</v>
      </c>
      <c r="Q16" s="11" t="str">
        <f t="shared" si="4"/>
        <v>-</v>
      </c>
      <c r="R16" s="18">
        <v>179.64799545066819</v>
      </c>
      <c r="S16" s="10">
        <v>87.838709677419359</v>
      </c>
      <c r="T16" s="18">
        <v>178.84582863585118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B7" sqref="B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6705</v>
      </c>
      <c r="D5" s="10">
        <v>5340</v>
      </c>
      <c r="E5" s="11">
        <f>IFERROR(D5/C5,"-")</f>
        <v>0.79642058165548102</v>
      </c>
      <c r="F5" s="10">
        <v>558</v>
      </c>
      <c r="G5" s="10">
        <v>540</v>
      </c>
      <c r="H5" s="11">
        <f>IFERROR(G5/F5,"-")</f>
        <v>0.967741935483871</v>
      </c>
      <c r="I5" s="10">
        <v>93</v>
      </c>
      <c r="J5" s="10">
        <v>105</v>
      </c>
      <c r="K5" s="11">
        <f>IFERROR(J5/I5,"-")</f>
        <v>1.1290322580645162</v>
      </c>
      <c r="L5" s="10">
        <v>44</v>
      </c>
      <c r="M5" s="10">
        <v>48</v>
      </c>
      <c r="N5" s="11">
        <f>IFERROR(M5/L5,"-")</f>
        <v>1.0909090909090908</v>
      </c>
      <c r="O5" s="10">
        <v>0</v>
      </c>
      <c r="P5" s="10">
        <v>2</v>
      </c>
      <c r="Q5" s="11" t="str">
        <f>IFERROR(P5/O5,"-")</f>
        <v>-</v>
      </c>
      <c r="R5" s="18">
        <f>D5+G5+J5+M5+P5</f>
        <v>6035</v>
      </c>
      <c r="S5" s="10">
        <v>99</v>
      </c>
      <c r="T5" s="18">
        <f>R5+S5</f>
        <v>6134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6104</v>
      </c>
      <c r="D6" s="10">
        <v>4962</v>
      </c>
      <c r="E6" s="11">
        <f t="shared" ref="E6:E16" si="0">IFERROR(D6/C6,"-")</f>
        <v>0.8129095674967235</v>
      </c>
      <c r="F6" s="10">
        <v>421</v>
      </c>
      <c r="G6" s="10">
        <v>472</v>
      </c>
      <c r="H6" s="11">
        <f t="shared" ref="H6:H16" si="1">IFERROR(G6/F6,"-")</f>
        <v>1.1211401425178147</v>
      </c>
      <c r="I6" s="10">
        <v>59</v>
      </c>
      <c r="J6" s="10">
        <v>74</v>
      </c>
      <c r="K6" s="11">
        <f t="shared" ref="K6:K16" si="2">IFERROR(J6/I6,"-")</f>
        <v>1.2542372881355932</v>
      </c>
      <c r="L6" s="10">
        <v>20</v>
      </c>
      <c r="M6" s="10">
        <v>31</v>
      </c>
      <c r="N6" s="11">
        <f t="shared" ref="N6:N16" si="3">IFERROR(M6/L6,"-")</f>
        <v>1.55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5539</v>
      </c>
      <c r="S6" s="10">
        <v>92</v>
      </c>
      <c r="T6" s="18">
        <f>R6+S6</f>
        <v>5631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4</v>
      </c>
      <c r="D7" s="10">
        <v>0</v>
      </c>
      <c r="E7" s="11">
        <f t="shared" si="0"/>
        <v>0</v>
      </c>
      <c r="F7" s="10">
        <v>2</v>
      </c>
      <c r="G7" s="10">
        <v>0</v>
      </c>
      <c r="H7" s="11">
        <f t="shared" si="1"/>
        <v>0</v>
      </c>
      <c r="I7" s="10">
        <v>1</v>
      </c>
      <c r="J7" s="10">
        <v>0</v>
      </c>
      <c r="K7" s="11">
        <f t="shared" si="2"/>
        <v>0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4</v>
      </c>
      <c r="D8" s="10">
        <v>0</v>
      </c>
      <c r="E8" s="11">
        <f t="shared" si="0"/>
        <v>0</v>
      </c>
      <c r="F8" s="10">
        <v>2</v>
      </c>
      <c r="G8" s="10">
        <v>0</v>
      </c>
      <c r="H8" s="11">
        <f t="shared" si="1"/>
        <v>0</v>
      </c>
      <c r="I8" s="10">
        <v>1</v>
      </c>
      <c r="J8" s="10">
        <v>0</v>
      </c>
      <c r="K8" s="11">
        <f t="shared" si="2"/>
        <v>0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13.952817824377457</v>
      </c>
      <c r="D10" s="10">
        <v>7.5691253526803708</v>
      </c>
      <c r="E10" s="11">
        <f t="shared" si="0"/>
        <v>0.54248005298657931</v>
      </c>
      <c r="F10" s="10">
        <v>37.840855106888363</v>
      </c>
      <c r="G10" s="10">
        <v>22.332627118644069</v>
      </c>
      <c r="H10" s="11">
        <f t="shared" si="1"/>
        <v>0.59017236940236972</v>
      </c>
      <c r="I10" s="10">
        <v>49.322033898305087</v>
      </c>
      <c r="J10" s="10">
        <v>39.162162162162161</v>
      </c>
      <c r="K10" s="11">
        <f t="shared" si="2"/>
        <v>0.79400947339091665</v>
      </c>
      <c r="L10" s="10">
        <v>73.599999999999994</v>
      </c>
      <c r="M10" s="10">
        <v>96.096774193548384</v>
      </c>
      <c r="N10" s="11">
        <f t="shared" si="3"/>
        <v>1.3056626928471249</v>
      </c>
      <c r="O10" s="10" t="s">
        <v>24</v>
      </c>
      <c r="P10" s="10" t="s">
        <v>24</v>
      </c>
      <c r="Q10" s="11" t="str">
        <f t="shared" si="4"/>
        <v>-</v>
      </c>
      <c r="R10" s="18">
        <v>9.7447192634049475</v>
      </c>
      <c r="S10" s="10">
        <v>12.815217391304348</v>
      </c>
      <c r="T10" s="20">
        <v>9.7948854555141178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5400</v>
      </c>
      <c r="D11" s="10">
        <v>4385</v>
      </c>
      <c r="E11" s="11">
        <f t="shared" si="0"/>
        <v>0.812037037037037</v>
      </c>
      <c r="F11" s="10">
        <v>351</v>
      </c>
      <c r="G11" s="10">
        <v>326</v>
      </c>
      <c r="H11" s="11">
        <f t="shared" si="1"/>
        <v>0.92877492877492873</v>
      </c>
      <c r="I11" s="10">
        <v>35</v>
      </c>
      <c r="J11" s="10">
        <v>32</v>
      </c>
      <c r="K11" s="11">
        <f t="shared" si="2"/>
        <v>0.91428571428571426</v>
      </c>
      <c r="L11" s="10">
        <v>10</v>
      </c>
      <c r="M11" s="10">
        <v>15</v>
      </c>
      <c r="N11" s="11">
        <f t="shared" si="3"/>
        <v>1.5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4758</v>
      </c>
      <c r="S11" s="10">
        <v>74</v>
      </c>
      <c r="T11" s="18">
        <f>R11+S11</f>
        <v>4832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4718</v>
      </c>
      <c r="D12" s="10">
        <v>6101</v>
      </c>
      <c r="E12" s="11">
        <f t="shared" si="0"/>
        <v>1.2931326833403984</v>
      </c>
      <c r="F12" s="10">
        <v>273</v>
      </c>
      <c r="G12" s="10">
        <v>400</v>
      </c>
      <c r="H12" s="11">
        <f t="shared" si="1"/>
        <v>1.4652014652014651</v>
      </c>
      <c r="I12" s="10">
        <v>26</v>
      </c>
      <c r="J12" s="10">
        <v>29</v>
      </c>
      <c r="K12" s="11">
        <f t="shared" si="2"/>
        <v>1.1153846153846154</v>
      </c>
      <c r="L12" s="10">
        <v>7</v>
      </c>
      <c r="M12" s="10">
        <v>9</v>
      </c>
      <c r="N12" s="11">
        <f t="shared" si="3"/>
        <v>1.2857142857142858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6539</v>
      </c>
      <c r="S12" s="10">
        <v>74</v>
      </c>
      <c r="T12" s="18">
        <f>R12+S12</f>
        <v>6613</v>
      </c>
    </row>
    <row r="13" spans="1:23" ht="89.25" x14ac:dyDescent="0.25">
      <c r="A13" s="9">
        <v>7</v>
      </c>
      <c r="B13" s="13" t="s">
        <v>17</v>
      </c>
      <c r="C13" s="10">
        <v>14</v>
      </c>
      <c r="D13" s="10">
        <v>24</v>
      </c>
      <c r="E13" s="11">
        <f t="shared" si="0"/>
        <v>1.7142857142857142</v>
      </c>
      <c r="F13" s="10">
        <v>1</v>
      </c>
      <c r="G13" s="10">
        <v>4</v>
      </c>
      <c r="H13" s="11">
        <f t="shared" si="1"/>
        <v>4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28</v>
      </c>
      <c r="S13" s="10">
        <v>0</v>
      </c>
      <c r="T13" s="18">
        <f>R13+S13</f>
        <v>28</v>
      </c>
    </row>
    <row r="14" spans="1:23" x14ac:dyDescent="0.25">
      <c r="A14" s="19" t="s">
        <v>22</v>
      </c>
      <c r="B14" s="13" t="s">
        <v>12</v>
      </c>
      <c r="C14" s="10">
        <v>14</v>
      </c>
      <c r="D14" s="10">
        <v>24</v>
      </c>
      <c r="E14" s="11">
        <f t="shared" si="0"/>
        <v>1.7142857142857142</v>
      </c>
      <c r="F14" s="10">
        <v>1</v>
      </c>
      <c r="G14" s="10">
        <v>4</v>
      </c>
      <c r="H14" s="11">
        <f t="shared" si="1"/>
        <v>4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28</v>
      </c>
      <c r="S14" s="10">
        <v>0</v>
      </c>
      <c r="T14" s="18">
        <f>R14+S14</f>
        <v>28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129.47202204323867</v>
      </c>
      <c r="D16" s="10">
        <v>180.03458449434518</v>
      </c>
      <c r="E16" s="11">
        <f t="shared" si="0"/>
        <v>1.3905288698914471</v>
      </c>
      <c r="F16" s="10">
        <v>169.93040293040292</v>
      </c>
      <c r="G16" s="10">
        <v>272.9375</v>
      </c>
      <c r="H16" s="11">
        <f t="shared" si="1"/>
        <v>1.6061722640167275</v>
      </c>
      <c r="I16" s="10">
        <v>385.03846153846155</v>
      </c>
      <c r="J16" s="10">
        <v>455.72413793103448</v>
      </c>
      <c r="K16" s="11">
        <f t="shared" si="2"/>
        <v>1.1835808197189988</v>
      </c>
      <c r="L16" s="10">
        <v>287.14285714285717</v>
      </c>
      <c r="M16" s="10">
        <v>610.11111111111109</v>
      </c>
      <c r="N16" s="11">
        <f t="shared" si="3"/>
        <v>2.1247650635710333</v>
      </c>
      <c r="O16" s="10" t="s">
        <v>24</v>
      </c>
      <c r="P16" s="10" t="s">
        <v>24</v>
      </c>
      <c r="Q16" s="11" t="str">
        <f t="shared" si="4"/>
        <v>-</v>
      </c>
      <c r="R16" s="18">
        <v>187.53219146658512</v>
      </c>
      <c r="S16" s="10">
        <v>98.351351351351354</v>
      </c>
      <c r="T16" s="18">
        <v>186.53425071828218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D7" sqref="D7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2323</v>
      </c>
      <c r="D5" s="10">
        <v>2021</v>
      </c>
      <c r="E5" s="11">
        <f>IFERROR(D5/C5,"-")</f>
        <v>0.86999569522169606</v>
      </c>
      <c r="F5" s="10">
        <v>110</v>
      </c>
      <c r="G5" s="10">
        <v>123</v>
      </c>
      <c r="H5" s="11">
        <f>IFERROR(G5/F5,"-")</f>
        <v>1.1181818181818182</v>
      </c>
      <c r="I5" s="10">
        <v>23</v>
      </c>
      <c r="J5" s="10">
        <v>19</v>
      </c>
      <c r="K5" s="11">
        <f>IFERROR(J5/I5,"-")</f>
        <v>0.82608695652173914</v>
      </c>
      <c r="L5" s="10">
        <v>12</v>
      </c>
      <c r="M5" s="10">
        <v>18</v>
      </c>
      <c r="N5" s="11">
        <f>IFERROR(M5/L5,"-")</f>
        <v>1.5</v>
      </c>
      <c r="O5" s="10">
        <v>0</v>
      </c>
      <c r="P5" s="10">
        <v>0</v>
      </c>
      <c r="Q5" s="11" t="str">
        <f>IFERROR(P5/O5,"-")</f>
        <v>-</v>
      </c>
      <c r="R5" s="18">
        <f>D5+G5+J5+M5+P5</f>
        <v>2181</v>
      </c>
      <c r="S5" s="10">
        <v>20</v>
      </c>
      <c r="T5" s="18">
        <f>R5+S5</f>
        <v>2201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2101</v>
      </c>
      <c r="D6" s="10">
        <v>1831</v>
      </c>
      <c r="E6" s="11">
        <f t="shared" ref="E6:E16" si="0">IFERROR(D6/C6,"-")</f>
        <v>0.87148976677772494</v>
      </c>
      <c r="F6" s="10">
        <v>86</v>
      </c>
      <c r="G6" s="10">
        <v>107</v>
      </c>
      <c r="H6" s="11">
        <f t="shared" ref="H6:H16" si="1">IFERROR(G6/F6,"-")</f>
        <v>1.2441860465116279</v>
      </c>
      <c r="I6" s="10">
        <v>8</v>
      </c>
      <c r="J6" s="10">
        <v>13</v>
      </c>
      <c r="K6" s="11">
        <f t="shared" ref="K6:K16" si="2">IFERROR(J6/I6,"-")</f>
        <v>1.625</v>
      </c>
      <c r="L6" s="10">
        <v>5</v>
      </c>
      <c r="M6" s="10">
        <v>11</v>
      </c>
      <c r="N6" s="11">
        <f t="shared" ref="N6:N16" si="3">IFERROR(M6/L6,"-")</f>
        <v>2.2000000000000002</v>
      </c>
      <c r="O6" s="10">
        <v>0</v>
      </c>
      <c r="P6" s="10">
        <v>0</v>
      </c>
      <c r="Q6" s="11" t="str">
        <f t="shared" ref="Q6:Q16" si="4">IFERROR(P6/O6,"-")</f>
        <v>-</v>
      </c>
      <c r="R6" s="18">
        <f t="shared" ref="R6:R15" si="5">D6+G6+J6+M6+P6</f>
        <v>1962</v>
      </c>
      <c r="S6" s="10">
        <v>14</v>
      </c>
      <c r="T6" s="18">
        <f>R6+S6</f>
        <v>1976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0</v>
      </c>
      <c r="S7" s="10">
        <v>0</v>
      </c>
      <c r="T7" s="18">
        <f>R7+S7</f>
        <v>0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0</v>
      </c>
      <c r="S8" s="10">
        <v>0</v>
      </c>
      <c r="T8" s="18">
        <f>R8+S8</f>
        <v>0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6.4302712993812472</v>
      </c>
      <c r="D10" s="10">
        <v>6.7471327143637359</v>
      </c>
      <c r="E10" s="11">
        <f t="shared" si="0"/>
        <v>1.0492765235291051</v>
      </c>
      <c r="F10" s="10">
        <v>7.0116279069767442</v>
      </c>
      <c r="G10" s="10">
        <v>7.7009345794392523</v>
      </c>
      <c r="H10" s="11">
        <f t="shared" si="1"/>
        <v>1.0983090776646363</v>
      </c>
      <c r="I10" s="10">
        <v>126.5</v>
      </c>
      <c r="J10" s="10">
        <v>92.461538461538467</v>
      </c>
      <c r="K10" s="11">
        <f t="shared" si="2"/>
        <v>0.7309212526603831</v>
      </c>
      <c r="L10" s="10">
        <v>212.6</v>
      </c>
      <c r="M10" s="10">
        <v>80.727272727272734</v>
      </c>
      <c r="N10" s="11">
        <f t="shared" si="3"/>
        <v>0.37971435901821604</v>
      </c>
      <c r="O10" s="10" t="s">
        <v>24</v>
      </c>
      <c r="P10" s="10" t="s">
        <v>24</v>
      </c>
      <c r="Q10" s="11" t="str">
        <f t="shared" si="4"/>
        <v>-</v>
      </c>
      <c r="R10" s="18">
        <v>7.7818552497451581</v>
      </c>
      <c r="S10" s="10">
        <v>7</v>
      </c>
      <c r="T10" s="20">
        <v>7.7763157894736841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1787</v>
      </c>
      <c r="D11" s="10">
        <v>1470</v>
      </c>
      <c r="E11" s="11">
        <f t="shared" si="0"/>
        <v>0.82260772243984326</v>
      </c>
      <c r="F11" s="10">
        <v>60</v>
      </c>
      <c r="G11" s="10">
        <v>67</v>
      </c>
      <c r="H11" s="11">
        <f t="shared" si="1"/>
        <v>1.1166666666666667</v>
      </c>
      <c r="I11" s="10">
        <v>4</v>
      </c>
      <c r="J11" s="10">
        <v>5</v>
      </c>
      <c r="K11" s="11">
        <f t="shared" si="2"/>
        <v>1.25</v>
      </c>
      <c r="L11" s="10">
        <v>3</v>
      </c>
      <c r="M11" s="10">
        <v>4</v>
      </c>
      <c r="N11" s="11">
        <f t="shared" si="3"/>
        <v>1.3333333333333333</v>
      </c>
      <c r="O11" s="10">
        <v>0</v>
      </c>
      <c r="P11" s="10">
        <v>0</v>
      </c>
      <c r="Q11" s="11" t="str">
        <f t="shared" si="4"/>
        <v>-</v>
      </c>
      <c r="R11" s="18">
        <f>D11+G11+J11+M11+P11</f>
        <v>1546</v>
      </c>
      <c r="S11" s="10">
        <v>12</v>
      </c>
      <c r="T11" s="18">
        <f>R11+S11</f>
        <v>1558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1308</v>
      </c>
      <c r="D12" s="10">
        <v>2181</v>
      </c>
      <c r="E12" s="11">
        <f t="shared" si="0"/>
        <v>1.6674311926605505</v>
      </c>
      <c r="F12" s="10">
        <v>28</v>
      </c>
      <c r="G12" s="10">
        <v>84</v>
      </c>
      <c r="H12" s="11">
        <f t="shared" si="1"/>
        <v>3</v>
      </c>
      <c r="I12" s="10">
        <v>9</v>
      </c>
      <c r="J12" s="10">
        <v>2</v>
      </c>
      <c r="K12" s="11">
        <f t="shared" si="2"/>
        <v>0.22222222222222221</v>
      </c>
      <c r="L12" s="10">
        <v>7</v>
      </c>
      <c r="M12" s="10">
        <v>1</v>
      </c>
      <c r="N12" s="11">
        <f t="shared" si="3"/>
        <v>0.14285714285714285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2268</v>
      </c>
      <c r="S12" s="10">
        <v>14</v>
      </c>
      <c r="T12" s="18">
        <f>R12+S12</f>
        <v>2282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1</v>
      </c>
      <c r="E13" s="11" t="str">
        <f t="shared" si="0"/>
        <v>-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1</v>
      </c>
      <c r="S13" s="10">
        <v>0</v>
      </c>
      <c r="T13" s="18">
        <f>R13+S13</f>
        <v>1</v>
      </c>
    </row>
    <row r="14" spans="1:23" x14ac:dyDescent="0.25">
      <c r="A14" s="19" t="s">
        <v>22</v>
      </c>
      <c r="B14" s="13" t="s">
        <v>12</v>
      </c>
      <c r="C14" s="10">
        <v>0</v>
      </c>
      <c r="D14" s="10">
        <v>1</v>
      </c>
      <c r="E14" s="11" t="str">
        <f t="shared" si="0"/>
        <v>-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1</v>
      </c>
      <c r="S14" s="10">
        <v>0</v>
      </c>
      <c r="T14" s="18">
        <f>R14+S14</f>
        <v>1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155.58792048929664</v>
      </c>
      <c r="D16" s="10">
        <v>186.64740944520861</v>
      </c>
      <c r="E16" s="11">
        <f t="shared" si="0"/>
        <v>1.1996266089181946</v>
      </c>
      <c r="F16" s="10">
        <v>156.17857142857142</v>
      </c>
      <c r="G16" s="10">
        <v>227.67857142857142</v>
      </c>
      <c r="H16" s="11">
        <f t="shared" si="1"/>
        <v>1.4578092842442261</v>
      </c>
      <c r="I16" s="10">
        <v>292.55555555555554</v>
      </c>
      <c r="J16" s="10">
        <v>411</v>
      </c>
      <c r="K16" s="11">
        <f t="shared" si="2"/>
        <v>1.4048613748575769</v>
      </c>
      <c r="L16" s="10">
        <v>267.71428571428572</v>
      </c>
      <c r="M16" s="10">
        <v>471</v>
      </c>
      <c r="N16" s="11">
        <f t="shared" si="3"/>
        <v>1.7593383137673426</v>
      </c>
      <c r="O16" s="10" t="s">
        <v>24</v>
      </c>
      <c r="P16" s="10" t="s">
        <v>24</v>
      </c>
      <c r="Q16" s="11" t="str">
        <f t="shared" si="4"/>
        <v>-</v>
      </c>
      <c r="R16" s="18">
        <v>188.49029982363317</v>
      </c>
      <c r="S16" s="10">
        <v>28.214285714285715</v>
      </c>
      <c r="T16" s="18">
        <v>187.50701139351446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G8" sqref="G8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2022</v>
      </c>
      <c r="D3" s="9">
        <v>2023</v>
      </c>
      <c r="E3" s="9" t="s">
        <v>8</v>
      </c>
      <c r="F3" s="9">
        <v>2022</v>
      </c>
      <c r="G3" s="9">
        <v>2023</v>
      </c>
      <c r="H3" s="9" t="s">
        <v>8</v>
      </c>
      <c r="I3" s="9">
        <v>2022</v>
      </c>
      <c r="J3" s="9">
        <v>2023</v>
      </c>
      <c r="K3" s="9" t="s">
        <v>8</v>
      </c>
      <c r="L3" s="9">
        <v>2022</v>
      </c>
      <c r="M3" s="9">
        <v>2023</v>
      </c>
      <c r="N3" s="9" t="s">
        <v>8</v>
      </c>
      <c r="O3" s="9">
        <v>2022</v>
      </c>
      <c r="P3" s="9">
        <v>2023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7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5335</v>
      </c>
      <c r="D5" s="10">
        <v>3566</v>
      </c>
      <c r="E5" s="11">
        <f>IFERROR(D5/C5,"-")</f>
        <v>0.66841611996251171</v>
      </c>
      <c r="F5" s="10">
        <v>480</v>
      </c>
      <c r="G5" s="10">
        <v>519</v>
      </c>
      <c r="H5" s="11">
        <f>IFERROR(G5/F5,"-")</f>
        <v>1.08125</v>
      </c>
      <c r="I5" s="10">
        <v>59</v>
      </c>
      <c r="J5" s="10">
        <v>84</v>
      </c>
      <c r="K5" s="11">
        <f>IFERROR(J5/I5,"-")</f>
        <v>1.423728813559322</v>
      </c>
      <c r="L5" s="10">
        <v>20</v>
      </c>
      <c r="M5" s="10">
        <v>26</v>
      </c>
      <c r="N5" s="11">
        <f>IFERROR(M5/L5,"-")</f>
        <v>1.3</v>
      </c>
      <c r="O5" s="10">
        <v>0</v>
      </c>
      <c r="P5" s="10">
        <v>2</v>
      </c>
      <c r="Q5" s="11" t="str">
        <f>IFERROR(P5/O5,"-")</f>
        <v>-</v>
      </c>
      <c r="R5" s="18">
        <f>D5+G5+J5+M5+P5</f>
        <v>4197</v>
      </c>
      <c r="S5" s="10">
        <v>91</v>
      </c>
      <c r="T5" s="18">
        <f>R5+S5</f>
        <v>4288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5117</v>
      </c>
      <c r="D6" s="10">
        <v>3452</v>
      </c>
      <c r="E6" s="11">
        <f t="shared" ref="E6:E16" si="0">IFERROR(D6/C6,"-")</f>
        <v>0.67461403165917533</v>
      </c>
      <c r="F6" s="10">
        <v>399</v>
      </c>
      <c r="G6" s="10">
        <v>474</v>
      </c>
      <c r="H6" s="11">
        <f t="shared" ref="H6:H16" si="1">IFERROR(G6/F6,"-")</f>
        <v>1.1879699248120301</v>
      </c>
      <c r="I6" s="10">
        <v>40</v>
      </c>
      <c r="J6" s="10">
        <v>57</v>
      </c>
      <c r="K6" s="11">
        <f t="shared" ref="K6:K16" si="2">IFERROR(J6/I6,"-")</f>
        <v>1.425</v>
      </c>
      <c r="L6" s="10">
        <v>8</v>
      </c>
      <c r="M6" s="10">
        <v>11</v>
      </c>
      <c r="N6" s="11">
        <f t="shared" ref="N6:N16" si="3">IFERROR(M6/L6,"-")</f>
        <v>1.375</v>
      </c>
      <c r="O6" s="10">
        <v>0</v>
      </c>
      <c r="P6" s="10">
        <v>2</v>
      </c>
      <c r="Q6" s="11" t="str">
        <f t="shared" ref="Q6:Q16" si="4">IFERROR(P6/O6,"-")</f>
        <v>-</v>
      </c>
      <c r="R6" s="18">
        <f t="shared" ref="R6:R15" si="5">D6+G6+J6+M6+P6</f>
        <v>3996</v>
      </c>
      <c r="S6" s="10">
        <v>87</v>
      </c>
      <c r="T6" s="18">
        <f>R6+S6</f>
        <v>4083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2</v>
      </c>
      <c r="D7" s="10">
        <v>0</v>
      </c>
      <c r="E7" s="11">
        <f t="shared" si="0"/>
        <v>0</v>
      </c>
      <c r="F7" s="10">
        <v>2</v>
      </c>
      <c r="G7" s="10">
        <v>0</v>
      </c>
      <c r="H7" s="11">
        <f t="shared" si="1"/>
        <v>0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1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8">
        <f t="shared" si="5"/>
        <v>1</v>
      </c>
      <c r="S7" s="10">
        <v>0</v>
      </c>
      <c r="T7" s="18">
        <f>R7+S7</f>
        <v>1</v>
      </c>
      <c r="U7" s="3"/>
      <c r="V7" s="3"/>
      <c r="W7" s="3"/>
    </row>
    <row r="8" spans="1:23" x14ac:dyDescent="0.25">
      <c r="A8" s="19" t="s">
        <v>20</v>
      </c>
      <c r="B8" s="13" t="s">
        <v>12</v>
      </c>
      <c r="C8" s="10">
        <v>2</v>
      </c>
      <c r="D8" s="10">
        <v>0</v>
      </c>
      <c r="E8" s="11">
        <f t="shared" si="0"/>
        <v>0</v>
      </c>
      <c r="F8" s="10">
        <v>2</v>
      </c>
      <c r="G8" s="10">
        <v>0</v>
      </c>
      <c r="H8" s="11">
        <f t="shared" si="1"/>
        <v>0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1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8">
        <f t="shared" si="5"/>
        <v>1</v>
      </c>
      <c r="S8" s="10">
        <v>0</v>
      </c>
      <c r="T8" s="18">
        <f>R8+S8</f>
        <v>1</v>
      </c>
      <c r="U8" s="3"/>
      <c r="V8" s="3"/>
      <c r="W8" s="3"/>
    </row>
    <row r="9" spans="1:23" x14ac:dyDescent="0.25">
      <c r="A9" s="19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8">
        <f t="shared" si="5"/>
        <v>0</v>
      </c>
      <c r="S9" s="10">
        <v>0</v>
      </c>
      <c r="T9" s="18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8.4856361149110811</v>
      </c>
      <c r="D10" s="10">
        <v>6.1428157589803014</v>
      </c>
      <c r="E10" s="11">
        <f t="shared" si="0"/>
        <v>0.72390751568831213</v>
      </c>
      <c r="F10" s="10">
        <v>42.385964912280699</v>
      </c>
      <c r="G10" s="10">
        <v>14.39451476793249</v>
      </c>
      <c r="H10" s="11">
        <f t="shared" si="1"/>
        <v>0.33960568781959932</v>
      </c>
      <c r="I10" s="10">
        <v>33.274999999999999</v>
      </c>
      <c r="J10" s="10">
        <v>43.929824561403507</v>
      </c>
      <c r="K10" s="11">
        <f t="shared" si="2"/>
        <v>1.3202050957596847</v>
      </c>
      <c r="L10" s="10">
        <v>44.875</v>
      </c>
      <c r="M10" s="10">
        <v>126.54545454545455</v>
      </c>
      <c r="N10" s="11">
        <f t="shared" si="3"/>
        <v>2.8199544188402128</v>
      </c>
      <c r="O10" s="10" t="s">
        <v>24</v>
      </c>
      <c r="P10" s="10">
        <v>198</v>
      </c>
      <c r="Q10" s="11" t="str">
        <f t="shared" si="4"/>
        <v>-</v>
      </c>
      <c r="R10" s="18">
        <v>8.0880880880880888</v>
      </c>
      <c r="S10" s="10">
        <v>7.0574712643678161</v>
      </c>
      <c r="T10" s="20">
        <v>8.066127847171197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4136</v>
      </c>
      <c r="D11" s="10">
        <v>2594</v>
      </c>
      <c r="E11" s="11">
        <f t="shared" si="0"/>
        <v>0.62717601547388779</v>
      </c>
      <c r="F11" s="10">
        <v>284</v>
      </c>
      <c r="G11" s="10">
        <v>253</v>
      </c>
      <c r="H11" s="11">
        <f t="shared" si="1"/>
        <v>0.89084507042253525</v>
      </c>
      <c r="I11" s="10">
        <v>13</v>
      </c>
      <c r="J11" s="10">
        <v>13</v>
      </c>
      <c r="K11" s="11">
        <f t="shared" si="2"/>
        <v>1</v>
      </c>
      <c r="L11" s="10">
        <v>3</v>
      </c>
      <c r="M11" s="10">
        <v>5</v>
      </c>
      <c r="N11" s="11">
        <f t="shared" si="3"/>
        <v>1.6666666666666667</v>
      </c>
      <c r="O11" s="10">
        <v>0</v>
      </c>
      <c r="P11" s="10">
        <v>2</v>
      </c>
      <c r="Q11" s="11" t="str">
        <f t="shared" si="4"/>
        <v>-</v>
      </c>
      <c r="R11" s="18">
        <f>D11+G11+J11+M11+P11</f>
        <v>2867</v>
      </c>
      <c r="S11" s="10">
        <v>67</v>
      </c>
      <c r="T11" s="18">
        <f>R11+S11</f>
        <v>2934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3123</v>
      </c>
      <c r="D12" s="10">
        <v>4391</v>
      </c>
      <c r="E12" s="11">
        <f t="shared" si="0"/>
        <v>1.4060198527057317</v>
      </c>
      <c r="F12" s="10">
        <v>236</v>
      </c>
      <c r="G12" s="10">
        <v>308</v>
      </c>
      <c r="H12" s="11">
        <f t="shared" si="1"/>
        <v>1.3050847457627119</v>
      </c>
      <c r="I12" s="10">
        <v>11</v>
      </c>
      <c r="J12" s="10">
        <v>7</v>
      </c>
      <c r="K12" s="11">
        <f t="shared" si="2"/>
        <v>0.63636363636363635</v>
      </c>
      <c r="L12" s="10">
        <v>3</v>
      </c>
      <c r="M12" s="10">
        <v>3</v>
      </c>
      <c r="N12" s="11">
        <f t="shared" si="3"/>
        <v>1</v>
      </c>
      <c r="O12" s="10">
        <v>0</v>
      </c>
      <c r="P12" s="10">
        <v>0</v>
      </c>
      <c r="Q12" s="11" t="str">
        <f t="shared" si="4"/>
        <v>-</v>
      </c>
      <c r="R12" s="18">
        <f t="shared" si="5"/>
        <v>4709</v>
      </c>
      <c r="S12" s="10">
        <v>67</v>
      </c>
      <c r="T12" s="18">
        <f>R12+S12</f>
        <v>4776</v>
      </c>
    </row>
    <row r="13" spans="1:23" ht="89.25" x14ac:dyDescent="0.25">
      <c r="A13" s="9">
        <v>7</v>
      </c>
      <c r="B13" s="13" t="s">
        <v>17</v>
      </c>
      <c r="C13" s="10">
        <v>36</v>
      </c>
      <c r="D13" s="10">
        <v>105</v>
      </c>
      <c r="E13" s="11">
        <f t="shared" si="0"/>
        <v>2.9166666666666665</v>
      </c>
      <c r="F13" s="10">
        <v>3</v>
      </c>
      <c r="G13" s="10">
        <v>12</v>
      </c>
      <c r="H13" s="11">
        <f t="shared" si="1"/>
        <v>4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8">
        <f t="shared" si="5"/>
        <v>117</v>
      </c>
      <c r="S13" s="10">
        <v>0</v>
      </c>
      <c r="T13" s="18">
        <f>R13+S13</f>
        <v>117</v>
      </c>
    </row>
    <row r="14" spans="1:23" x14ac:dyDescent="0.25">
      <c r="A14" s="19" t="s">
        <v>22</v>
      </c>
      <c r="B14" s="13" t="s">
        <v>12</v>
      </c>
      <c r="C14" s="10">
        <v>36</v>
      </c>
      <c r="D14" s="10">
        <v>105</v>
      </c>
      <c r="E14" s="11">
        <f t="shared" si="0"/>
        <v>2.9166666666666665</v>
      </c>
      <c r="F14" s="10">
        <v>3</v>
      </c>
      <c r="G14" s="10">
        <v>12</v>
      </c>
      <c r="H14" s="11">
        <f t="shared" si="1"/>
        <v>4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8">
        <f t="shared" si="5"/>
        <v>117</v>
      </c>
      <c r="S14" s="10">
        <v>0</v>
      </c>
      <c r="T14" s="18">
        <f>R14+S14</f>
        <v>117</v>
      </c>
    </row>
    <row r="15" spans="1:23" x14ac:dyDescent="0.25">
      <c r="A15" s="19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8">
        <f t="shared" si="5"/>
        <v>0</v>
      </c>
      <c r="S15" s="10">
        <v>0</v>
      </c>
      <c r="T15" s="18">
        <f>R15+S15</f>
        <v>0</v>
      </c>
    </row>
    <row r="16" spans="1:23" ht="51" x14ac:dyDescent="0.25">
      <c r="A16" s="9">
        <v>8</v>
      </c>
      <c r="B16" s="13" t="s">
        <v>19</v>
      </c>
      <c r="C16" s="10">
        <v>170.2071725904579</v>
      </c>
      <c r="D16" s="10">
        <v>217.55158278296517</v>
      </c>
      <c r="E16" s="11">
        <f t="shared" si="0"/>
        <v>1.2781575504248843</v>
      </c>
      <c r="F16" s="10">
        <v>212.34745762711864</v>
      </c>
      <c r="G16" s="10">
        <v>250.67207792207793</v>
      </c>
      <c r="H16" s="11">
        <f t="shared" si="1"/>
        <v>1.1804807117693736</v>
      </c>
      <c r="I16" s="10">
        <v>130.45454545454547</v>
      </c>
      <c r="J16" s="10">
        <v>261.14285714285717</v>
      </c>
      <c r="K16" s="11">
        <f t="shared" si="2"/>
        <v>2.0017919362867098</v>
      </c>
      <c r="L16" s="10">
        <v>298.66666666666669</v>
      </c>
      <c r="M16" s="10">
        <v>107.33333333333333</v>
      </c>
      <c r="N16" s="11">
        <f t="shared" si="3"/>
        <v>0.35937499999999994</v>
      </c>
      <c r="O16" s="10" t="s">
        <v>24</v>
      </c>
      <c r="P16" s="10" t="s">
        <v>24</v>
      </c>
      <c r="Q16" s="11" t="str">
        <f t="shared" si="4"/>
        <v>-</v>
      </c>
      <c r="R16" s="18">
        <v>219.71246549161179</v>
      </c>
      <c r="S16" s="10">
        <v>1</v>
      </c>
      <c r="T16" s="18">
        <v>216.64426298157454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Россети Центр</vt:lpstr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Орелэнерго!Область_печати</vt:lpstr>
      <vt:lpstr>'Россети Центр'!Область_печати</vt:lpstr>
      <vt:lpstr>Смоленскэнерго!Область_печати</vt:lpstr>
      <vt:lpstr>Тамбовэнерго!Область_печати</vt:lpstr>
      <vt:lpstr>Тверьэнерго!Область_печати</vt:lpstr>
      <vt:lpstr>Ярэнерго!Область_печати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Страшинский Михаил Петрович</cp:lastModifiedBy>
  <cp:lastPrinted>2024-03-25T13:39:57Z</cp:lastPrinted>
  <dcterms:created xsi:type="dcterms:W3CDTF">2016-03-24T05:59:49Z</dcterms:created>
  <dcterms:modified xsi:type="dcterms:W3CDTF">2024-03-28T11:55:01Z</dcterms:modified>
</cp:coreProperties>
</file>