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Приложение 7 Стандарта качества\Раскрытие за 2021 год\"/>
    </mc:Choice>
  </mc:AlternateContent>
  <bookViews>
    <workbookView xWindow="0" yWindow="0" windowWidth="27870" windowHeight="13020" tabRatio="876"/>
  </bookViews>
  <sheets>
    <sheet name="Россети Центр" sheetId="2" r:id="rId1"/>
    <sheet name="Белгородэнерго" sheetId="1" r:id="rId2"/>
    <sheet name="Брянскэнерго" sheetId="3" r:id="rId3"/>
    <sheet name="Воронежэнерго" sheetId="5" r:id="rId4"/>
    <sheet name="Костромаэнерго" sheetId="6" r:id="rId5"/>
    <sheet name="Курскэнерго" sheetId="7" r:id="rId6"/>
    <sheet name="Липецкэнерго" sheetId="8" r:id="rId7"/>
    <sheet name="Орелэнерго" sheetId="9" r:id="rId8"/>
    <sheet name="Смоленскэнерго" sheetId="10" r:id="rId9"/>
    <sheet name="Тамбовэнерго" sheetId="11" r:id="rId10"/>
    <sheet name="Тверьэнерго" sheetId="12" r:id="rId11"/>
    <sheet name="Ярэнерго" sheetId="4" r:id="rId12"/>
  </sheets>
  <definedNames>
    <definedName name="_xlnm.Print_Area" localSheetId="1">Белгородэнерго!$A$1:$R$16</definedName>
    <definedName name="_xlnm.Print_Area" localSheetId="2">Брянскэнерго!$A$1:$R$16</definedName>
    <definedName name="_xlnm.Print_Area" localSheetId="3">Воронежэнерго!$A$1:$R$16</definedName>
    <definedName name="_xlnm.Print_Area" localSheetId="4">Костромаэнерго!$A$1:$R$16</definedName>
    <definedName name="_xlnm.Print_Area" localSheetId="5">Курскэнерго!$A$1:$R$16</definedName>
    <definedName name="_xlnm.Print_Area" localSheetId="6">Липецкэнерго!$A$1:$R$16</definedName>
    <definedName name="_xlnm.Print_Area" localSheetId="7">Орелэнерго!$A$1:$R$16</definedName>
    <definedName name="_xlnm.Print_Area" localSheetId="0">'Россети Центр'!$A$1:$R$16</definedName>
    <definedName name="_xlnm.Print_Area" localSheetId="8">Смоленскэнерго!$A$1:$R$16</definedName>
    <definedName name="_xlnm.Print_Area" localSheetId="9">Тамбовэнерго!$A$1:$R$16</definedName>
    <definedName name="_xlnm.Print_Area" localSheetId="10">Тверьэнерго!$A$1:$R$16</definedName>
    <definedName name="_xlnm.Print_Area" localSheetId="11">Ярэнерго!$A$1:$R$16</definedName>
  </definedNames>
  <calcPr calcId="152511" calcMode="manual"/>
</workbook>
</file>

<file path=xl/calcChain.xml><?xml version="1.0" encoding="utf-8"?>
<calcChain xmlns="http://schemas.openxmlformats.org/spreadsheetml/2006/main">
  <c r="H11" i="10" l="1"/>
  <c r="Q16" i="4" l="1"/>
  <c r="N16" i="4"/>
  <c r="K16" i="4"/>
  <c r="H16" i="4"/>
  <c r="E16" i="4"/>
  <c r="R15" i="4"/>
  <c r="Q15" i="4"/>
  <c r="N15" i="4"/>
  <c r="K15" i="4"/>
  <c r="H15" i="4"/>
  <c r="E15" i="4"/>
  <c r="R14" i="4"/>
  <c r="Q14" i="4"/>
  <c r="N14" i="4"/>
  <c r="K14" i="4"/>
  <c r="H14" i="4"/>
  <c r="E14" i="4"/>
  <c r="R13" i="4"/>
  <c r="Q13" i="4"/>
  <c r="N13" i="4"/>
  <c r="K13" i="4"/>
  <c r="H13" i="4"/>
  <c r="E13" i="4"/>
  <c r="R12" i="4"/>
  <c r="Q12" i="4"/>
  <c r="N12" i="4"/>
  <c r="K12" i="4"/>
  <c r="H12" i="4"/>
  <c r="E12" i="4"/>
  <c r="R11" i="4"/>
  <c r="Q11" i="4"/>
  <c r="N11" i="4"/>
  <c r="K11" i="4"/>
  <c r="H11" i="4"/>
  <c r="E11" i="4"/>
  <c r="Q10" i="4"/>
  <c r="N10" i="4"/>
  <c r="K10" i="4"/>
  <c r="H10" i="4"/>
  <c r="E10" i="4"/>
  <c r="R9" i="4"/>
  <c r="Q9" i="4"/>
  <c r="N9" i="4"/>
  <c r="K9" i="4"/>
  <c r="H9" i="4"/>
  <c r="E9" i="4"/>
  <c r="R8" i="4"/>
  <c r="Q8" i="4"/>
  <c r="N8" i="4"/>
  <c r="K8" i="4"/>
  <c r="H8" i="4"/>
  <c r="E8" i="4"/>
  <c r="R7" i="4"/>
  <c r="Q7" i="4"/>
  <c r="N7" i="4"/>
  <c r="K7" i="4"/>
  <c r="H7" i="4"/>
  <c r="E7" i="4"/>
  <c r="R6" i="4"/>
  <c r="Q6" i="4"/>
  <c r="N6" i="4"/>
  <c r="K6" i="4"/>
  <c r="H6" i="4"/>
  <c r="E6" i="4"/>
  <c r="R5" i="4"/>
  <c r="Q5" i="4"/>
  <c r="N5" i="4"/>
  <c r="K5" i="4"/>
  <c r="H5" i="4"/>
  <c r="E5" i="4"/>
  <c r="Q16" i="12"/>
  <c r="N16" i="12"/>
  <c r="K16" i="12"/>
  <c r="H16" i="12"/>
  <c r="E16" i="12"/>
  <c r="R15" i="12"/>
  <c r="Q15" i="12"/>
  <c r="N15" i="12"/>
  <c r="K15" i="12"/>
  <c r="H15" i="12"/>
  <c r="E15" i="12"/>
  <c r="R14" i="12"/>
  <c r="Q14" i="12"/>
  <c r="N14" i="12"/>
  <c r="K14" i="12"/>
  <c r="H14" i="12"/>
  <c r="E14" i="12"/>
  <c r="R13" i="12"/>
  <c r="Q13" i="12"/>
  <c r="N13" i="12"/>
  <c r="K13" i="12"/>
  <c r="H13" i="12"/>
  <c r="E13" i="12"/>
  <c r="R12" i="12"/>
  <c r="Q12" i="12"/>
  <c r="N12" i="12"/>
  <c r="K12" i="12"/>
  <c r="H12" i="12"/>
  <c r="E12" i="12"/>
  <c r="R11" i="12"/>
  <c r="Q11" i="12"/>
  <c r="N11" i="12"/>
  <c r="K11" i="12"/>
  <c r="H11" i="12"/>
  <c r="E11" i="12"/>
  <c r="Q10" i="12"/>
  <c r="N10" i="12"/>
  <c r="K10" i="12"/>
  <c r="H10" i="12"/>
  <c r="E10" i="12"/>
  <c r="R9" i="12"/>
  <c r="Q9" i="12"/>
  <c r="N9" i="12"/>
  <c r="K9" i="12"/>
  <c r="H9" i="12"/>
  <c r="E9" i="12"/>
  <c r="R8" i="12"/>
  <c r="Q8" i="12"/>
  <c r="N8" i="12"/>
  <c r="K8" i="12"/>
  <c r="H8" i="12"/>
  <c r="E8" i="12"/>
  <c r="R7" i="12"/>
  <c r="Q7" i="12"/>
  <c r="N7" i="12"/>
  <c r="K7" i="12"/>
  <c r="H7" i="12"/>
  <c r="E7" i="12"/>
  <c r="R6" i="12"/>
  <c r="Q6" i="12"/>
  <c r="N6" i="12"/>
  <c r="K6" i="12"/>
  <c r="H6" i="12"/>
  <c r="E6" i="12"/>
  <c r="R5" i="12"/>
  <c r="Q5" i="12"/>
  <c r="N5" i="12"/>
  <c r="K5" i="12"/>
  <c r="H5" i="12"/>
  <c r="E5" i="12"/>
  <c r="Q16" i="11"/>
  <c r="N16" i="11"/>
  <c r="K16" i="11"/>
  <c r="H16" i="11"/>
  <c r="E16" i="11"/>
  <c r="R15" i="11"/>
  <c r="Q15" i="11"/>
  <c r="N15" i="11"/>
  <c r="K15" i="11"/>
  <c r="H15" i="11"/>
  <c r="E15" i="11"/>
  <c r="R14" i="11"/>
  <c r="Q14" i="11"/>
  <c r="N14" i="11"/>
  <c r="K14" i="11"/>
  <c r="H14" i="11"/>
  <c r="E14" i="11"/>
  <c r="R13" i="11"/>
  <c r="Q13" i="11"/>
  <c r="N13" i="11"/>
  <c r="K13" i="11"/>
  <c r="H13" i="11"/>
  <c r="E13" i="11"/>
  <c r="R12" i="11"/>
  <c r="Q12" i="11"/>
  <c r="N12" i="11"/>
  <c r="K12" i="11"/>
  <c r="H12" i="11"/>
  <c r="E12" i="11"/>
  <c r="R11" i="11"/>
  <c r="Q11" i="11"/>
  <c r="N11" i="11"/>
  <c r="K11" i="11"/>
  <c r="H11" i="11"/>
  <c r="E11" i="11"/>
  <c r="Q10" i="11"/>
  <c r="N10" i="11"/>
  <c r="K10" i="11"/>
  <c r="H10" i="11"/>
  <c r="E10" i="11"/>
  <c r="R9" i="11"/>
  <c r="Q9" i="11"/>
  <c r="N9" i="11"/>
  <c r="K9" i="11"/>
  <c r="H9" i="11"/>
  <c r="E9" i="11"/>
  <c r="R8" i="11"/>
  <c r="Q8" i="11"/>
  <c r="N8" i="11"/>
  <c r="K8" i="11"/>
  <c r="H8" i="11"/>
  <c r="E8" i="11"/>
  <c r="R7" i="11"/>
  <c r="Q7" i="11"/>
  <c r="N7" i="11"/>
  <c r="K7" i="11"/>
  <c r="H7" i="11"/>
  <c r="E7" i="11"/>
  <c r="R6" i="11"/>
  <c r="Q6" i="11"/>
  <c r="N6" i="11"/>
  <c r="K6" i="11"/>
  <c r="H6" i="11"/>
  <c r="E6" i="11"/>
  <c r="R5" i="11"/>
  <c r="Q5" i="11"/>
  <c r="N5" i="11"/>
  <c r="K5" i="11"/>
  <c r="H5" i="11"/>
  <c r="E5" i="11"/>
  <c r="Q16" i="10"/>
  <c r="N16" i="10"/>
  <c r="K16" i="10"/>
  <c r="H16" i="10"/>
  <c r="E16" i="10"/>
  <c r="R15" i="10"/>
  <c r="Q15" i="10"/>
  <c r="N15" i="10"/>
  <c r="K15" i="10"/>
  <c r="H15" i="10"/>
  <c r="E15" i="10"/>
  <c r="R14" i="10"/>
  <c r="Q14" i="10"/>
  <c r="N14" i="10"/>
  <c r="K14" i="10"/>
  <c r="H14" i="10"/>
  <c r="E14" i="10"/>
  <c r="R13" i="10"/>
  <c r="Q13" i="10"/>
  <c r="N13" i="10"/>
  <c r="K13" i="10"/>
  <c r="H13" i="10"/>
  <c r="E13" i="10"/>
  <c r="R12" i="10"/>
  <c r="Q12" i="10"/>
  <c r="N12" i="10"/>
  <c r="K12" i="10"/>
  <c r="H12" i="10"/>
  <c r="E12" i="10"/>
  <c r="R11" i="10"/>
  <c r="Q11" i="10"/>
  <c r="N11" i="10"/>
  <c r="K11" i="10"/>
  <c r="E11" i="10"/>
  <c r="Q10" i="10"/>
  <c r="N10" i="10"/>
  <c r="K10" i="10"/>
  <c r="H10" i="10"/>
  <c r="E10" i="10"/>
  <c r="R9" i="10"/>
  <c r="Q9" i="10"/>
  <c r="N9" i="10"/>
  <c r="K9" i="10"/>
  <c r="H9" i="10"/>
  <c r="E9" i="10"/>
  <c r="R8" i="10"/>
  <c r="Q8" i="10"/>
  <c r="N8" i="10"/>
  <c r="K8" i="10"/>
  <c r="H8" i="10"/>
  <c r="E8" i="10"/>
  <c r="R7" i="10"/>
  <c r="Q7" i="10"/>
  <c r="N7" i="10"/>
  <c r="K7" i="10"/>
  <c r="H7" i="10"/>
  <c r="E7" i="10"/>
  <c r="R6" i="10"/>
  <c r="Q6" i="10"/>
  <c r="N6" i="10"/>
  <c r="K6" i="10"/>
  <c r="H6" i="10"/>
  <c r="E6" i="10"/>
  <c r="R5" i="10"/>
  <c r="Q5" i="10"/>
  <c r="N5" i="10"/>
  <c r="K5" i="10"/>
  <c r="H5" i="10"/>
  <c r="E5" i="10"/>
  <c r="Q16" i="9"/>
  <c r="N16" i="9"/>
  <c r="K16" i="9"/>
  <c r="H16" i="9"/>
  <c r="E16" i="9"/>
  <c r="R15" i="9"/>
  <c r="Q15" i="9"/>
  <c r="N15" i="9"/>
  <c r="K15" i="9"/>
  <c r="H15" i="9"/>
  <c r="E15" i="9"/>
  <c r="R14" i="9"/>
  <c r="Q14" i="9"/>
  <c r="N14" i="9"/>
  <c r="K14" i="9"/>
  <c r="H14" i="9"/>
  <c r="E14" i="9"/>
  <c r="R13" i="9"/>
  <c r="Q13" i="9"/>
  <c r="N13" i="9"/>
  <c r="K13" i="9"/>
  <c r="H13" i="9"/>
  <c r="E13" i="9"/>
  <c r="R12" i="9"/>
  <c r="Q12" i="9"/>
  <c r="N12" i="9"/>
  <c r="K12" i="9"/>
  <c r="H12" i="9"/>
  <c r="E12" i="9"/>
  <c r="R11" i="9"/>
  <c r="Q11" i="9"/>
  <c r="N11" i="9"/>
  <c r="K11" i="9"/>
  <c r="H11" i="9"/>
  <c r="E11" i="9"/>
  <c r="Q10" i="9"/>
  <c r="N10" i="9"/>
  <c r="K10" i="9"/>
  <c r="H10" i="9"/>
  <c r="E10" i="9"/>
  <c r="R9" i="9"/>
  <c r="Q9" i="9"/>
  <c r="N9" i="9"/>
  <c r="K9" i="9"/>
  <c r="H9" i="9"/>
  <c r="E9" i="9"/>
  <c r="R8" i="9"/>
  <c r="Q8" i="9"/>
  <c r="N8" i="9"/>
  <c r="K8" i="9"/>
  <c r="H8" i="9"/>
  <c r="E8" i="9"/>
  <c r="R7" i="9"/>
  <c r="Q7" i="9"/>
  <c r="N7" i="9"/>
  <c r="K7" i="9"/>
  <c r="H7" i="9"/>
  <c r="E7" i="9"/>
  <c r="R6" i="9"/>
  <c r="Q6" i="9"/>
  <c r="N6" i="9"/>
  <c r="K6" i="9"/>
  <c r="H6" i="9"/>
  <c r="E6" i="9"/>
  <c r="R5" i="9"/>
  <c r="Q5" i="9"/>
  <c r="N5" i="9"/>
  <c r="K5" i="9"/>
  <c r="H5" i="9"/>
  <c r="E5" i="9"/>
  <c r="Q16" i="8"/>
  <c r="N16" i="8"/>
  <c r="K16" i="8"/>
  <c r="H16" i="8"/>
  <c r="E16" i="8"/>
  <c r="R15" i="8"/>
  <c r="Q15" i="8"/>
  <c r="N15" i="8"/>
  <c r="K15" i="8"/>
  <c r="H15" i="8"/>
  <c r="E15" i="8"/>
  <c r="R14" i="8"/>
  <c r="Q14" i="8"/>
  <c r="N14" i="8"/>
  <c r="K14" i="8"/>
  <c r="H14" i="8"/>
  <c r="E14" i="8"/>
  <c r="R13" i="8"/>
  <c r="Q13" i="8"/>
  <c r="N13" i="8"/>
  <c r="K13" i="8"/>
  <c r="H13" i="8"/>
  <c r="E13" i="8"/>
  <c r="R12" i="8"/>
  <c r="Q12" i="8"/>
  <c r="N12" i="8"/>
  <c r="K12" i="8"/>
  <c r="H12" i="8"/>
  <c r="E12" i="8"/>
  <c r="R11" i="8"/>
  <c r="Q11" i="8"/>
  <c r="N11" i="8"/>
  <c r="K11" i="8"/>
  <c r="H11" i="8"/>
  <c r="E11" i="8"/>
  <c r="Q10" i="8"/>
  <c r="N10" i="8"/>
  <c r="K10" i="8"/>
  <c r="H10" i="8"/>
  <c r="E10" i="8"/>
  <c r="R9" i="8"/>
  <c r="Q9" i="8"/>
  <c r="N9" i="8"/>
  <c r="K9" i="8"/>
  <c r="H9" i="8"/>
  <c r="E9" i="8"/>
  <c r="R8" i="8"/>
  <c r="Q8" i="8"/>
  <c r="N8" i="8"/>
  <c r="K8" i="8"/>
  <c r="H8" i="8"/>
  <c r="E8" i="8"/>
  <c r="R7" i="8"/>
  <c r="Q7" i="8"/>
  <c r="N7" i="8"/>
  <c r="K7" i="8"/>
  <c r="H7" i="8"/>
  <c r="E7" i="8"/>
  <c r="R6" i="8"/>
  <c r="Q6" i="8"/>
  <c r="N6" i="8"/>
  <c r="K6" i="8"/>
  <c r="H6" i="8"/>
  <c r="E6" i="8"/>
  <c r="R5" i="8"/>
  <c r="Q5" i="8"/>
  <c r="N5" i="8"/>
  <c r="K5" i="8"/>
  <c r="H5" i="8"/>
  <c r="E5" i="8"/>
  <c r="Q16" i="7"/>
  <c r="N16" i="7"/>
  <c r="K16" i="7"/>
  <c r="H16" i="7"/>
  <c r="E16" i="7"/>
  <c r="R15" i="7"/>
  <c r="Q15" i="7"/>
  <c r="N15" i="7"/>
  <c r="K15" i="7"/>
  <c r="H15" i="7"/>
  <c r="E15" i="7"/>
  <c r="R14" i="7"/>
  <c r="Q14" i="7"/>
  <c r="N14" i="7"/>
  <c r="K14" i="7"/>
  <c r="H14" i="7"/>
  <c r="E14" i="7"/>
  <c r="R13" i="7"/>
  <c r="Q13" i="7"/>
  <c r="N13" i="7"/>
  <c r="K13" i="7"/>
  <c r="H13" i="7"/>
  <c r="E13" i="7"/>
  <c r="R12" i="7"/>
  <c r="Q12" i="7"/>
  <c r="N12" i="7"/>
  <c r="K12" i="7"/>
  <c r="H12" i="7"/>
  <c r="E12" i="7"/>
  <c r="R11" i="7"/>
  <c r="Q11" i="7"/>
  <c r="N11" i="7"/>
  <c r="K11" i="7"/>
  <c r="H11" i="7"/>
  <c r="E11" i="7"/>
  <c r="Q10" i="7"/>
  <c r="N10" i="7"/>
  <c r="K10" i="7"/>
  <c r="H10" i="7"/>
  <c r="E10" i="7"/>
  <c r="R9" i="7"/>
  <c r="Q9" i="7"/>
  <c r="N9" i="7"/>
  <c r="K9" i="7"/>
  <c r="H9" i="7"/>
  <c r="E9" i="7"/>
  <c r="R8" i="7"/>
  <c r="Q8" i="7"/>
  <c r="N8" i="7"/>
  <c r="K8" i="7"/>
  <c r="H8" i="7"/>
  <c r="E8" i="7"/>
  <c r="R7" i="7"/>
  <c r="Q7" i="7"/>
  <c r="N7" i="7"/>
  <c r="K7" i="7"/>
  <c r="H7" i="7"/>
  <c r="E7" i="7"/>
  <c r="R6" i="7"/>
  <c r="Q6" i="7"/>
  <c r="N6" i="7"/>
  <c r="K6" i="7"/>
  <c r="H6" i="7"/>
  <c r="E6" i="7"/>
  <c r="R5" i="7"/>
  <c r="Q5" i="7"/>
  <c r="N5" i="7"/>
  <c r="K5" i="7"/>
  <c r="H5" i="7"/>
  <c r="E5" i="7"/>
  <c r="Q16" i="6"/>
  <c r="N16" i="6"/>
  <c r="K16" i="6"/>
  <c r="H16" i="6"/>
  <c r="E16" i="6"/>
  <c r="R15" i="6"/>
  <c r="Q15" i="6"/>
  <c r="N15" i="6"/>
  <c r="K15" i="6"/>
  <c r="H15" i="6"/>
  <c r="E15" i="6"/>
  <c r="R14" i="6"/>
  <c r="Q14" i="6"/>
  <c r="N14" i="6"/>
  <c r="K14" i="6"/>
  <c r="H14" i="6"/>
  <c r="E14" i="6"/>
  <c r="R13" i="6"/>
  <c r="Q13" i="6"/>
  <c r="N13" i="6"/>
  <c r="K13" i="6"/>
  <c r="H13" i="6"/>
  <c r="E13" i="6"/>
  <c r="R12" i="6"/>
  <c r="Q12" i="6"/>
  <c r="N12" i="6"/>
  <c r="K12" i="6"/>
  <c r="H12" i="6"/>
  <c r="E12" i="6"/>
  <c r="R11" i="6"/>
  <c r="Q11" i="6"/>
  <c r="N11" i="6"/>
  <c r="K11" i="6"/>
  <c r="H11" i="6"/>
  <c r="E11" i="6"/>
  <c r="Q10" i="6"/>
  <c r="N10" i="6"/>
  <c r="K10" i="6"/>
  <c r="H10" i="6"/>
  <c r="E10" i="6"/>
  <c r="R9" i="6"/>
  <c r="Q9" i="6"/>
  <c r="N9" i="6"/>
  <c r="K9" i="6"/>
  <c r="H9" i="6"/>
  <c r="E9" i="6"/>
  <c r="R8" i="6"/>
  <c r="Q8" i="6"/>
  <c r="N8" i="6"/>
  <c r="K8" i="6"/>
  <c r="H8" i="6"/>
  <c r="E8" i="6"/>
  <c r="R7" i="6"/>
  <c r="Q7" i="6"/>
  <c r="N7" i="6"/>
  <c r="K7" i="6"/>
  <c r="H7" i="6"/>
  <c r="E7" i="6"/>
  <c r="R6" i="6"/>
  <c r="Q6" i="6"/>
  <c r="N6" i="6"/>
  <c r="K6" i="6"/>
  <c r="H6" i="6"/>
  <c r="E6" i="6"/>
  <c r="R5" i="6"/>
  <c r="Q5" i="6"/>
  <c r="N5" i="6"/>
  <c r="K5" i="6"/>
  <c r="H5" i="6"/>
  <c r="E5" i="6"/>
  <c r="Q16" i="5"/>
  <c r="N16" i="5"/>
  <c r="K16" i="5"/>
  <c r="H16" i="5"/>
  <c r="E16" i="5"/>
  <c r="R15" i="5"/>
  <c r="Q15" i="5"/>
  <c r="N15" i="5"/>
  <c r="K15" i="5"/>
  <c r="H15" i="5"/>
  <c r="E15" i="5"/>
  <c r="R14" i="5"/>
  <c r="Q14" i="5"/>
  <c r="N14" i="5"/>
  <c r="K14" i="5"/>
  <c r="H14" i="5"/>
  <c r="E14" i="5"/>
  <c r="R13" i="5"/>
  <c r="Q13" i="5"/>
  <c r="N13" i="5"/>
  <c r="K13" i="5"/>
  <c r="H13" i="5"/>
  <c r="E13" i="5"/>
  <c r="R12" i="5"/>
  <c r="Q12" i="5"/>
  <c r="N12" i="5"/>
  <c r="K12" i="5"/>
  <c r="H12" i="5"/>
  <c r="E12" i="5"/>
  <c r="R11" i="5"/>
  <c r="Q11" i="5"/>
  <c r="N11" i="5"/>
  <c r="K11" i="5"/>
  <c r="H11" i="5"/>
  <c r="E11" i="5"/>
  <c r="Q10" i="5"/>
  <c r="N10" i="5"/>
  <c r="K10" i="5"/>
  <c r="H10" i="5"/>
  <c r="E10" i="5"/>
  <c r="R9" i="5"/>
  <c r="Q9" i="5"/>
  <c r="N9" i="5"/>
  <c r="K9" i="5"/>
  <c r="H9" i="5"/>
  <c r="E9" i="5"/>
  <c r="R8" i="5"/>
  <c r="Q8" i="5"/>
  <c r="N8" i="5"/>
  <c r="K8" i="5"/>
  <c r="H8" i="5"/>
  <c r="E8" i="5"/>
  <c r="R7" i="5"/>
  <c r="Q7" i="5"/>
  <c r="N7" i="5"/>
  <c r="K7" i="5"/>
  <c r="H7" i="5"/>
  <c r="E7" i="5"/>
  <c r="R6" i="5"/>
  <c r="Q6" i="5"/>
  <c r="N6" i="5"/>
  <c r="K6" i="5"/>
  <c r="H6" i="5"/>
  <c r="E6" i="5"/>
  <c r="R5" i="5"/>
  <c r="Q5" i="5"/>
  <c r="N5" i="5"/>
  <c r="K5" i="5"/>
  <c r="H5" i="5"/>
  <c r="E5" i="5"/>
  <c r="Q16" i="3"/>
  <c r="N16" i="3"/>
  <c r="K16" i="3"/>
  <c r="H16" i="3"/>
  <c r="E16" i="3"/>
  <c r="R15" i="3"/>
  <c r="Q15" i="3"/>
  <c r="N15" i="3"/>
  <c r="K15" i="3"/>
  <c r="H15" i="3"/>
  <c r="E15" i="3"/>
  <c r="R14" i="3"/>
  <c r="Q14" i="3"/>
  <c r="N14" i="3"/>
  <c r="K14" i="3"/>
  <c r="H14" i="3"/>
  <c r="E14" i="3"/>
  <c r="R13" i="3"/>
  <c r="Q13" i="3"/>
  <c r="N13" i="3"/>
  <c r="K13" i="3"/>
  <c r="H13" i="3"/>
  <c r="E13" i="3"/>
  <c r="R12" i="3"/>
  <c r="Q12" i="3"/>
  <c r="N12" i="3"/>
  <c r="K12" i="3"/>
  <c r="H12" i="3"/>
  <c r="E12" i="3"/>
  <c r="R11" i="3"/>
  <c r="Q11" i="3"/>
  <c r="N11" i="3"/>
  <c r="K11" i="3"/>
  <c r="H11" i="3"/>
  <c r="E11" i="3"/>
  <c r="Q10" i="3"/>
  <c r="N10" i="3"/>
  <c r="K10" i="3"/>
  <c r="H10" i="3"/>
  <c r="E10" i="3"/>
  <c r="R9" i="3"/>
  <c r="Q9" i="3"/>
  <c r="N9" i="3"/>
  <c r="K9" i="3"/>
  <c r="H9" i="3"/>
  <c r="E9" i="3"/>
  <c r="R8" i="3"/>
  <c r="Q8" i="3"/>
  <c r="N8" i="3"/>
  <c r="K8" i="3"/>
  <c r="H8" i="3"/>
  <c r="E8" i="3"/>
  <c r="R7" i="3"/>
  <c r="Q7" i="3"/>
  <c r="N7" i="3"/>
  <c r="K7" i="3"/>
  <c r="H7" i="3"/>
  <c r="E7" i="3"/>
  <c r="R6" i="3"/>
  <c r="Q6" i="3"/>
  <c r="N6" i="3"/>
  <c r="K6" i="3"/>
  <c r="H6" i="3"/>
  <c r="E6" i="3"/>
  <c r="R5" i="3"/>
  <c r="Q5" i="3"/>
  <c r="N5" i="3"/>
  <c r="K5" i="3"/>
  <c r="H5" i="3"/>
  <c r="E5" i="3"/>
  <c r="R15" i="1" l="1"/>
  <c r="Q15" i="1"/>
  <c r="N15" i="1"/>
  <c r="K15" i="1"/>
  <c r="H15" i="1"/>
  <c r="E15" i="1"/>
  <c r="R14" i="1"/>
  <c r="Q14" i="1"/>
  <c r="N14" i="1"/>
  <c r="K14" i="1"/>
  <c r="H14" i="1"/>
  <c r="E14" i="1"/>
  <c r="R13" i="1"/>
  <c r="Q13" i="1"/>
  <c r="N13" i="1"/>
  <c r="K13" i="1"/>
  <c r="H13" i="1"/>
  <c r="E13" i="1"/>
  <c r="R9" i="1"/>
  <c r="Q9" i="1"/>
  <c r="N9" i="1"/>
  <c r="K9" i="1"/>
  <c r="H9" i="1"/>
  <c r="E9" i="1"/>
  <c r="R8" i="1"/>
  <c r="Q8" i="1"/>
  <c r="N8" i="1"/>
  <c r="K8" i="1"/>
  <c r="H8" i="1"/>
  <c r="E8" i="1"/>
  <c r="R7" i="1"/>
  <c r="Q7" i="1"/>
  <c r="N7" i="1"/>
  <c r="K7" i="1"/>
  <c r="H7" i="1"/>
  <c r="E7" i="1"/>
  <c r="Q16" i="2" l="1"/>
  <c r="Q10" i="2"/>
  <c r="N16" i="2"/>
  <c r="N10" i="2"/>
  <c r="K16" i="2"/>
  <c r="K10" i="2"/>
  <c r="H16" i="2"/>
  <c r="H10" i="2"/>
  <c r="E16" i="2"/>
  <c r="E10" i="2"/>
  <c r="Q16" i="1"/>
  <c r="Q12" i="1"/>
  <c r="Q11" i="1"/>
  <c r="Q10" i="1"/>
  <c r="Q6" i="1"/>
  <c r="Q5" i="1"/>
  <c r="N16" i="1"/>
  <c r="N12" i="1"/>
  <c r="N11" i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6" i="1"/>
  <c r="E10" i="1"/>
  <c r="E11" i="1"/>
  <c r="E12" i="1"/>
  <c r="E16" i="1"/>
  <c r="E5" i="1"/>
  <c r="R11" i="1"/>
  <c r="R6" i="1"/>
  <c r="R12" i="1"/>
  <c r="R5" i="1"/>
  <c r="R13" i="2" l="1"/>
  <c r="C8" i="2" l="1"/>
  <c r="D8" i="2"/>
  <c r="F8" i="2"/>
  <c r="G8" i="2"/>
  <c r="I8" i="2"/>
  <c r="J8" i="2"/>
  <c r="L8" i="2"/>
  <c r="M8" i="2"/>
  <c r="O8" i="2"/>
  <c r="P8" i="2"/>
  <c r="R8" i="2"/>
  <c r="N8" i="2" l="1"/>
  <c r="H8" i="2"/>
  <c r="Q8" i="2"/>
  <c r="K8" i="2"/>
  <c r="E8" i="2"/>
  <c r="R15" i="2"/>
  <c r="R14" i="2"/>
  <c r="R12" i="2"/>
  <c r="R11" i="2"/>
  <c r="R9" i="2"/>
  <c r="R7" i="2"/>
  <c r="R6" i="2"/>
  <c r="R5" i="2"/>
  <c r="P15" i="2"/>
  <c r="O15" i="2"/>
  <c r="P14" i="2"/>
  <c r="O14" i="2"/>
  <c r="P13" i="2"/>
  <c r="O13" i="2"/>
  <c r="P12" i="2"/>
  <c r="O12" i="2"/>
  <c r="P11" i="2"/>
  <c r="O11" i="2"/>
  <c r="P9" i="2"/>
  <c r="O9" i="2"/>
  <c r="P7" i="2"/>
  <c r="O7" i="2"/>
  <c r="P6" i="2"/>
  <c r="O6" i="2"/>
  <c r="P5" i="2"/>
  <c r="O5" i="2"/>
  <c r="M15" i="2"/>
  <c r="L15" i="2"/>
  <c r="M14" i="2"/>
  <c r="L14" i="2"/>
  <c r="M13" i="2"/>
  <c r="L13" i="2"/>
  <c r="M12" i="2"/>
  <c r="L12" i="2"/>
  <c r="M11" i="2"/>
  <c r="L11" i="2"/>
  <c r="M9" i="2"/>
  <c r="L9" i="2"/>
  <c r="M7" i="2"/>
  <c r="L7" i="2"/>
  <c r="M6" i="2"/>
  <c r="L6" i="2"/>
  <c r="M5" i="2"/>
  <c r="L5" i="2"/>
  <c r="J15" i="2"/>
  <c r="I15" i="2"/>
  <c r="J14" i="2"/>
  <c r="I14" i="2"/>
  <c r="J13" i="2"/>
  <c r="I13" i="2"/>
  <c r="J12" i="2"/>
  <c r="I12" i="2"/>
  <c r="J11" i="2"/>
  <c r="I11" i="2"/>
  <c r="J9" i="2"/>
  <c r="I9" i="2"/>
  <c r="J7" i="2"/>
  <c r="I7" i="2"/>
  <c r="J6" i="2"/>
  <c r="I6" i="2"/>
  <c r="J5" i="2"/>
  <c r="I5" i="2"/>
  <c r="G15" i="2"/>
  <c r="F15" i="2"/>
  <c r="G14" i="2"/>
  <c r="F14" i="2"/>
  <c r="G13" i="2"/>
  <c r="F13" i="2"/>
  <c r="G12" i="2"/>
  <c r="F12" i="2"/>
  <c r="G11" i="2"/>
  <c r="F11" i="2"/>
  <c r="G9" i="2"/>
  <c r="F9" i="2"/>
  <c r="G7" i="2"/>
  <c r="F7" i="2"/>
  <c r="G6" i="2"/>
  <c r="F6" i="2"/>
  <c r="G5" i="2"/>
  <c r="F5" i="2"/>
  <c r="D15" i="2"/>
  <c r="C15" i="2"/>
  <c r="D14" i="2"/>
  <c r="C14" i="2"/>
  <c r="D13" i="2"/>
  <c r="C13" i="2"/>
  <c r="D12" i="2"/>
  <c r="C12" i="2"/>
  <c r="C11" i="2"/>
  <c r="D9" i="2"/>
  <c r="C9" i="2"/>
  <c r="D7" i="2"/>
  <c r="C7" i="2"/>
  <c r="D6" i="2"/>
  <c r="C6" i="2"/>
  <c r="D5" i="2"/>
  <c r="C5" i="2"/>
  <c r="K5" i="2" l="1"/>
  <c r="K11" i="2"/>
  <c r="N6" i="2"/>
  <c r="N12" i="2"/>
  <c r="Q5" i="2"/>
  <c r="H6" i="2"/>
  <c r="H12" i="2"/>
  <c r="E5" i="2"/>
  <c r="E13" i="2"/>
  <c r="H9" i="2"/>
  <c r="K7" i="2"/>
  <c r="K15" i="2"/>
  <c r="E7" i="2"/>
  <c r="E15" i="2"/>
  <c r="H14" i="2"/>
  <c r="K13" i="2"/>
  <c r="N9" i="2"/>
  <c r="N14" i="2"/>
  <c r="E12" i="2"/>
  <c r="H5" i="2"/>
  <c r="H11" i="2"/>
  <c r="H13" i="2"/>
  <c r="H15" i="2"/>
  <c r="K6" i="2"/>
  <c r="K9" i="2"/>
  <c r="K12" i="2"/>
  <c r="K14" i="2"/>
  <c r="N5" i="2"/>
  <c r="N7" i="2"/>
  <c r="N11" i="2"/>
  <c r="N13" i="2"/>
  <c r="N15" i="2"/>
  <c r="Q6" i="2"/>
  <c r="Q9" i="2"/>
  <c r="Q12" i="2"/>
  <c r="Q14" i="2"/>
  <c r="E14" i="2"/>
  <c r="H7" i="2"/>
  <c r="E6" i="2"/>
  <c r="E9" i="2"/>
  <c r="Q7" i="2"/>
  <c r="Q11" i="2"/>
  <c r="Q13" i="2"/>
  <c r="Q15" i="2"/>
  <c r="D11" i="2"/>
  <c r="E11" i="2" s="1"/>
</calcChain>
</file>

<file path=xl/sharedStrings.xml><?xml version="1.0" encoding="utf-8"?>
<sst xmlns="http://schemas.openxmlformats.org/spreadsheetml/2006/main" count="395" uniqueCount="26">
  <si>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</si>
  <si>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</si>
  <si>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</si>
  <si>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</si>
  <si>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</si>
  <si>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</si>
  <si>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</si>
  <si>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</si>
  <si>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</si>
  <si>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</si>
  <si>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</si>
  <si>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</si>
  <si>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</si>
  <si>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</si>
  <si>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</si>
  <si>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</si>
  <si>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</si>
  <si>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</si>
  <si>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</si>
  <si>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</si>
  <si>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</si>
  <si>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3.1.</t>
  </si>
  <si>
    <t>3.2.</t>
  </si>
  <si>
    <t>7.1.</t>
  </si>
  <si>
    <t>7.2.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</si>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</sst>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left" vertical="center" textRotation="9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16" fontId="4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16" fontId="4" fillId="3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5" x14ac:dyDescent="0.25"/>
  <cols>
    <col min="1" max="1" width="6" customWidth="1"/>
    <col min="2" max="2" width="37.5703125" customWidth="1"/>
    <col min="3" max="18" width="11.85546875" customWidth="1"/>
    <col min="19" max="23" width="7.5703125" customWidth="1"/>
  </cols>
  <sheetData>
    <row r="1" spans="1:23" s="5" customFormat="1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s="5" customFormat="1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s="5" customFormat="1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s="5" customFormat="1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s="5" customFormat="1" ht="38.25" x14ac:dyDescent="0.25">
      <c r="A5" s="11">
        <v>1</v>
      </c>
      <c r="B5" s="12" t="s">
        <v>10</v>
      </c>
      <c r="C5" s="14">
        <f>Белгородэнерго!C5+Брянскэнерго!C5+Воронежэнерго!C5+Костромаэнерго!C5+Курскэнерго!C5+Липецкэнерго!C5+Орелэнерго!C5+Смоленскэнерго!C5+Тамбовэнерго!C5+Тверьэнерго!C5+Ярэнерго!C5</f>
        <v>41925</v>
      </c>
      <c r="D5" s="14">
        <f>Белгородэнерго!D5+Брянскэнерго!D5+Воронежэнерго!D5+Костромаэнерго!D5+Курскэнерго!D5+Липецкэнерго!D5+Орелэнерго!D5+Смоленскэнерго!D5+Тамбовэнерго!D5+Тверьэнерго!D5+Ярэнерго!D5</f>
        <v>52899</v>
      </c>
      <c r="E5" s="16">
        <f>IFERROR(D5/C5,"-")</f>
        <v>1.26175313059034</v>
      </c>
      <c r="F5" s="14">
        <f>Белгородэнерго!F5+Брянскэнерго!F5+Воронежэнерго!F5+Костромаэнерго!F5+Курскэнерго!F5+Липецкэнерго!F5+Орелэнерго!F5+Смоленскэнерго!F5+Тамбовэнерго!F5+Тверьэнерго!F5+Ярэнерго!F5</f>
        <v>4388</v>
      </c>
      <c r="G5" s="14">
        <f>Белгородэнерго!G5+Брянскэнерго!G5+Воронежэнерго!G5+Костромаэнерго!G5+Курскэнерго!G5+Липецкэнерго!G5+Орелэнерго!G5+Смоленскэнерго!G5+Тамбовэнерго!G5+Тверьэнерго!G5+Ярэнерго!G5</f>
        <v>5131</v>
      </c>
      <c r="H5" s="16">
        <f>IFERROR(G5/F5,"-")</f>
        <v>1.1693254329990885</v>
      </c>
      <c r="I5" s="14">
        <f>Белгородэнерго!I5+Брянскэнерго!I5+Воронежэнерго!I5+Костромаэнерго!I5+Курскэнерго!I5+Липецкэнерго!I5+Орелэнерго!I5+Смоленскэнерго!I5+Тамбовэнерго!I5+Тверьэнерго!I5+Ярэнерго!I5</f>
        <v>767</v>
      </c>
      <c r="J5" s="14">
        <f>Белгородэнерго!J5+Брянскэнерго!J5+Воронежэнерго!J5+Костромаэнерго!J5+Курскэнерго!J5+Липецкэнерго!J5+Орелэнерго!J5+Смоленскэнерго!J5+Тамбовэнерго!J5+Тверьэнерго!J5+Ярэнерго!J5</f>
        <v>884</v>
      </c>
      <c r="K5" s="16">
        <f>IFERROR(J5/I5,"-")</f>
        <v>1.152542372881356</v>
      </c>
      <c r="L5" s="14">
        <f>Белгородэнерго!L5+Брянскэнерго!L5+Воронежэнерго!L5+Костромаэнерго!L5+Курскэнерго!L5+Липецкэнерго!L5+Орелэнерго!L5+Смоленскэнерго!L5+Тамбовэнерго!L5+Тверьэнерго!L5+Ярэнерго!L5</f>
        <v>442</v>
      </c>
      <c r="M5" s="14">
        <f>Белгородэнерго!M5+Брянскэнерго!M5+Воронежэнерго!M5+Костромаэнерго!M5+Курскэнерго!M5+Липецкэнерго!M5+Орелэнерго!M5+Смоленскэнерго!M5+Тамбовэнерго!M5+Тверьэнерго!M5+Ярэнерго!M5</f>
        <v>461</v>
      </c>
      <c r="N5" s="16">
        <f>IFERROR(M5/L5,"-")</f>
        <v>1.0429864253393666</v>
      </c>
      <c r="O5" s="14">
        <f>Белгородэнерго!O5+Брянскэнерго!O5+Воронежэнерго!O5+Костромаэнерго!O5+Курскэнерго!O5+Липецкэнерго!O5+Орелэнерго!O5+Смоленскэнерго!O5+Тамбовэнерго!O5+Тверьэнерго!O5+Ярэнерго!O5</f>
        <v>8</v>
      </c>
      <c r="P5" s="14">
        <f>Белгородэнерго!P5+Брянскэнерго!P5+Воронежэнерго!P5+Костромаэнерго!P5+Курскэнерго!P5+Липецкэнерго!P5+Орелэнерго!P5+Смоленскэнерго!P5+Тамбовэнерго!P5+Тверьэнерго!P5+Ярэнерго!P5</f>
        <v>8</v>
      </c>
      <c r="Q5" s="16">
        <f>IFERROR(P5/O5,"-")</f>
        <v>1</v>
      </c>
      <c r="R5" s="14">
        <f>Белгородэнерго!R5+Брянскэнерго!R5+Воронежэнерго!R5+Костромаэнерго!R5+Курскэнерго!R5+Липецкэнерго!R5+Орелэнерго!R5+Смоленскэнерго!R5+Тамбовэнерго!R5+Тверьэнерго!R5+Ярэнерго!R5</f>
        <v>59383</v>
      </c>
      <c r="S5" s="18"/>
      <c r="T5" s="18"/>
      <c r="U5" s="8"/>
      <c r="V5" s="8"/>
      <c r="W5" s="8"/>
    </row>
    <row r="6" spans="1:23" s="5" customFormat="1" ht="63.75" x14ac:dyDescent="0.25">
      <c r="A6" s="19">
        <v>2</v>
      </c>
      <c r="B6" s="20" t="s">
        <v>11</v>
      </c>
      <c r="C6" s="14">
        <f>Белгородэнерго!C6+Брянскэнерго!C6+Воронежэнерго!C6+Костромаэнерго!C6+Курскэнерго!C6+Липецкэнерго!C6+Орелэнерго!C6+Смоленскэнерго!C6+Тамбовэнерго!C6+Тверьэнерго!C6+Ярэнерго!C6</f>
        <v>37475</v>
      </c>
      <c r="D6" s="14">
        <f>Белгородэнерго!D6+Брянскэнерго!D6+Воронежэнерго!D6+Костромаэнерго!D6+Курскэнерго!D6+Липецкэнерго!D6+Орелэнерго!D6+Смоленскэнерго!D6+Тамбовэнерго!D6+Тверьэнерго!D6+Ярэнерго!D6</f>
        <v>47740</v>
      </c>
      <c r="E6" s="16">
        <f t="shared" ref="E6:E16" si="0">IFERROR(D6/C6,"-")</f>
        <v>1.2739159439626417</v>
      </c>
      <c r="F6" s="14">
        <f>Белгородэнерго!F6+Брянскэнерго!F6+Воронежэнерго!F6+Костромаэнерго!F6+Курскэнерго!F6+Липецкэнерго!F6+Орелэнерго!F6+Смоленскэнерго!F6+Тамбовэнерго!F6+Тверьэнерго!F6+Ярэнерго!F6</f>
        <v>3132</v>
      </c>
      <c r="G6" s="14">
        <f>Белгородэнерго!G6+Брянскэнерго!G6+Воронежэнерго!G6+Костромаэнерго!G6+Курскэнерго!G6+Липецкэнерго!G6+Орелэнерго!G6+Смоленскэнерго!G6+Тамбовэнерго!G6+Тверьэнерго!G6+Ярэнерго!G6</f>
        <v>3856</v>
      </c>
      <c r="H6" s="16">
        <f t="shared" ref="H6:H16" si="1">IFERROR(G6/F6,"-")</f>
        <v>1.2311621966794382</v>
      </c>
      <c r="I6" s="14">
        <f>Белгородэнерго!I6+Брянскэнерго!I6+Воронежэнерго!I6+Костромаэнерго!I6+Курскэнерго!I6+Липецкэнерго!I6+Орелэнерго!I6+Смоленскэнерго!I6+Тамбовэнерго!I6+Тверьэнерго!I6+Ярэнерго!I6</f>
        <v>447</v>
      </c>
      <c r="J6" s="14">
        <f>Белгородэнерго!J6+Брянскэнерго!J6+Воронежэнерго!J6+Костромаэнерго!J6+Курскэнерго!J6+Липецкэнерго!J6+Орелэнерго!J6+Смоленскэнерго!J6+Тамбовэнерго!J6+Тверьэнерго!J6+Ярэнерго!J6</f>
        <v>543</v>
      </c>
      <c r="K6" s="16">
        <f t="shared" ref="K6:K16" si="2">IFERROR(J6/I6,"-")</f>
        <v>1.2147651006711409</v>
      </c>
      <c r="L6" s="14">
        <f>Белгородэнерго!L6+Брянскэнерго!L6+Воронежэнерго!L6+Костромаэнерго!L6+Курскэнерго!L6+Липецкэнерго!L6+Орелэнерго!L6+Смоленскэнерго!L6+Тамбовэнерго!L6+Тверьэнерго!L6+Ярэнерго!L6</f>
        <v>219</v>
      </c>
      <c r="M6" s="14">
        <f>Белгородэнерго!M6+Брянскэнерго!M6+Воронежэнерго!M6+Костромаэнерго!M6+Курскэнерго!M6+Липецкэнерго!M6+Орелэнерго!M6+Смоленскэнерго!M6+Тамбовэнерго!M6+Тверьэнерго!M6+Ярэнерго!M6</f>
        <v>237</v>
      </c>
      <c r="N6" s="16">
        <f t="shared" ref="N6:N16" si="3">IFERROR(M6/L6,"-")</f>
        <v>1.0821917808219179</v>
      </c>
      <c r="O6" s="14">
        <f>Белгородэнерго!O6+Брянскэнерго!O6+Воронежэнерго!O6+Костромаэнерго!O6+Курскэнерго!O6+Липецкэнерго!O6+Орелэнерго!O6+Смоленскэнерго!O6+Тамбовэнерго!O6+Тверьэнерго!O6+Ярэнерго!O6</f>
        <v>5</v>
      </c>
      <c r="P6" s="14">
        <f>Белгородэнерго!P6+Брянскэнерго!P6+Воронежэнерго!P6+Костромаэнерго!P6+Курскэнерго!P6+Липецкэнерго!P6+Орелэнерго!P6+Смоленскэнерго!P6+Тамбовэнерго!P6+Тверьэнерго!P6+Ярэнерго!P6</f>
        <v>5</v>
      </c>
      <c r="Q6" s="16">
        <f t="shared" ref="Q6:Q16" si="4">IFERROR(P6/O6,"-")</f>
        <v>1</v>
      </c>
      <c r="R6" s="14">
        <f>Белгородэнерго!R6+Брянскэнерго!R6+Воронежэнерго!R6+Костромаэнерго!R6+Курскэнерго!R6+Липецкэнерго!R6+Орелэнерго!R6+Смоленскэнерго!R6+Тамбовэнерго!R6+Тверьэнерго!R6+Ярэнерго!R6</f>
        <v>52381</v>
      </c>
      <c r="S6" s="18"/>
      <c r="T6" s="18"/>
      <c r="U6" s="3"/>
      <c r="V6" s="3"/>
      <c r="W6" s="3"/>
    </row>
    <row r="7" spans="1:23" s="25" customFormat="1" ht="102" x14ac:dyDescent="0.25">
      <c r="A7" s="19">
        <v>3</v>
      </c>
      <c r="B7" s="20" t="s">
        <v>12</v>
      </c>
      <c r="C7" s="14">
        <f>Белгородэнерго!C7+Брянскэнерго!C7+Воронежэнерго!C7+Костромаэнерго!C7+Курскэнерго!C7+Липецкэнерго!C7+Орелэнерго!C7+Смоленскэнерго!C7+Тамбовэнерго!C7+Тверьэнерго!C7+Ярэнерго!C7</f>
        <v>17</v>
      </c>
      <c r="D7" s="14">
        <f>Белгородэнерго!D7+Брянскэнерго!D7+Воронежэнерго!D7+Костромаэнерго!D7+Курскэнерго!D7+Липецкэнерго!D7+Орелэнерго!D7+Смоленскэнерго!D7+Тамбовэнерго!D7+Тверьэнерго!D7+Ярэнерго!D7</f>
        <v>41</v>
      </c>
      <c r="E7" s="16">
        <f t="shared" si="0"/>
        <v>2.4117647058823528</v>
      </c>
      <c r="F7" s="14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2</v>
      </c>
      <c r="G7" s="14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7</v>
      </c>
      <c r="H7" s="16">
        <f t="shared" si="1"/>
        <v>3.5</v>
      </c>
      <c r="I7" s="14">
        <f>Белгородэнерго!I7+Брянскэнерго!I7+Воронежэнерго!I7+Костромаэнерго!I7+Курскэнерго!I7+Липецкэнерго!I7+Орелэнерго!I7+Смоленскэнерго!I7+Тамбовэнерго!I7+Тверьэнерго!I7+Ярэнерго!I7</f>
        <v>0</v>
      </c>
      <c r="J7" s="14">
        <f>Белгородэнерго!J7+Брянскэнерго!J7+Воронежэнерго!J7+Костромаэнерго!J7+Курскэнерго!J7+Липецкэнерго!J7+Орелэнерго!J7+Смоленскэнерго!J7+Тамбовэнерго!J7+Тверьэнерго!J7+Ярэнерго!J7</f>
        <v>0</v>
      </c>
      <c r="K7" s="16" t="str">
        <f t="shared" si="2"/>
        <v>-</v>
      </c>
      <c r="L7" s="14">
        <f>Белгородэнерго!L7+Брянскэнерго!L7+Воронежэнерго!L7+Костромаэнерго!L7+Курскэнерго!L7+Липецкэнерго!L7+Орелэнерго!L7+Смоленскэнерго!L7+Тамбовэнерго!L7+Тверьэнерго!L7+Ярэнерго!L7</f>
        <v>3</v>
      </c>
      <c r="M7" s="14">
        <f>Белгородэнерго!M7+Брянскэнерго!M7+Воронежэнерго!M7+Костромаэнерго!M7+Курскэнерго!M7+Липецкэнерго!M7+Орелэнерго!M7+Смоленскэнерго!M7+Тамбовэнерго!M7+Тверьэнерго!M7+Ярэнерго!M7</f>
        <v>4</v>
      </c>
      <c r="N7" s="16">
        <f t="shared" si="3"/>
        <v>1.3333333333333333</v>
      </c>
      <c r="O7" s="14">
        <f>Белгородэнерго!O7+Брянскэнерго!O7+Воронежэнерго!O7+Костромаэнерго!O7+Курскэнерго!O7+Липецкэнерго!O7+Орелэнерго!O7+Смоленскэнерго!O7+Тамбовэнерго!O7+Тверьэнерго!O7+Ярэнерго!O7</f>
        <v>0</v>
      </c>
      <c r="P7" s="14">
        <f>Белгородэнерго!P7+Брянскэнерго!P7+Воронежэнерго!P7+Костромаэнерго!P7+Курскэнерго!P7+Липецкэнерго!P7+Орелэнерго!P7+Смоленскэнерго!P7+Тамбовэнерго!P7+Тверьэнерго!P7+Ярэнерго!P7</f>
        <v>0</v>
      </c>
      <c r="Q7" s="16" t="str">
        <f t="shared" si="4"/>
        <v>-</v>
      </c>
      <c r="R7" s="14">
        <f>Белгородэнерго!R7+Брянскэнерго!R7+Воронежэнерго!R7+Костромаэнерго!R7+Курскэнерго!R7+Липецкэнерго!R7+Орелэнерго!R7+Смоленскэнерго!R7+Тамбовэнерго!R7+Тверьэнерго!R7+Ярэнерго!R7</f>
        <v>52</v>
      </c>
      <c r="S7" s="23"/>
      <c r="T7" s="23"/>
      <c r="U7" s="24"/>
      <c r="V7" s="24"/>
      <c r="W7" s="24"/>
    </row>
    <row r="8" spans="1:23" s="25" customFormat="1" x14ac:dyDescent="0.25">
      <c r="A8" s="26" t="s">
        <v>21</v>
      </c>
      <c r="B8" s="20" t="s">
        <v>13</v>
      </c>
      <c r="C8" s="14">
        <f>Белгородэнерго!C8+Брянскэнерго!C8+Воронежэнерго!C8+Костромаэнерго!C8+Курскэнерго!C8+Липецкэнерго!C8+Орелэнерго!C8+Смоленскэнерго!C8+Тамбовэнерго!C8+Тверьэнерго!C8+Ярэнерго!C8</f>
        <v>17</v>
      </c>
      <c r="D8" s="14">
        <f>Белгородэнерго!D8+Брянскэнерго!D8+Воронежэнерго!D8+Костромаэнерго!D8+Курскэнерго!D8+Липецкэнерго!D8+Орелэнерго!D8+Смоленскэнерго!D8+Тамбовэнерго!D8+Тверьэнерго!D8+Ярэнерго!D8</f>
        <v>41</v>
      </c>
      <c r="E8" s="16">
        <f t="shared" si="0"/>
        <v>2.4117647058823528</v>
      </c>
      <c r="F8" s="14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2</v>
      </c>
      <c r="G8" s="14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7</v>
      </c>
      <c r="H8" s="16">
        <f t="shared" si="1"/>
        <v>3.5</v>
      </c>
      <c r="I8" s="14">
        <f>Белгородэнерго!I8+Брянскэнерго!I8+Воронежэнерго!I8+Костромаэнерго!I8+Курскэнерго!I8+Липецкэнерго!I8+Орелэнерго!I8+Смоленскэнерго!I8+Тамбовэнерго!I8+Тверьэнерго!I8+Ярэнерго!I8</f>
        <v>0</v>
      </c>
      <c r="J8" s="14">
        <f>Белгородэнерго!J8+Брянскэнерго!J8+Воронежэнерго!J8+Костромаэнерго!J8+Курскэнерго!J8+Липецкэнерго!J8+Орелэнерго!J8+Смоленскэнерго!J8+Тамбовэнерго!J8+Тверьэнерго!J8+Ярэнерго!J8</f>
        <v>0</v>
      </c>
      <c r="K8" s="16" t="str">
        <f t="shared" si="2"/>
        <v>-</v>
      </c>
      <c r="L8" s="14">
        <f>Белгородэнерго!L8+Брянскэнерго!L8+Воронежэнерго!L8+Костромаэнерго!L8+Курскэнерго!L8+Липецкэнерго!L8+Орелэнерго!L8+Смоленскэнерго!L8+Тамбовэнерго!L8+Тверьэнерго!L8+Ярэнерго!L8</f>
        <v>3</v>
      </c>
      <c r="M8" s="14">
        <f>Белгородэнерго!M8+Брянскэнерго!M8+Воронежэнерго!M8+Костромаэнерго!M8+Курскэнерго!M8+Липецкэнерго!M8+Орелэнерго!M8+Смоленскэнерго!M8+Тамбовэнерго!M8+Тверьэнерго!M8+Ярэнерго!M8</f>
        <v>4</v>
      </c>
      <c r="N8" s="16">
        <f t="shared" si="3"/>
        <v>1.3333333333333333</v>
      </c>
      <c r="O8" s="14">
        <f>Белгородэнерго!O8+Брянскэнерго!O8+Воронежэнерго!O8+Костромаэнерго!O8+Курскэнерго!O8+Липецкэнерго!O8+Орелэнерго!O8+Смоленскэнерго!O8+Тамбовэнерго!O8+Тверьэнерго!O8+Ярэнерго!O8</f>
        <v>0</v>
      </c>
      <c r="P8" s="14">
        <f>Белгородэнерго!P8+Брянскэнерго!P8+Воронежэнерго!P8+Костромаэнерго!P8+Курскэнерго!P8+Липецкэнерго!P8+Орелэнерго!P8+Смоленскэнерго!P8+Тамбовэнерго!P8+Тверьэнерго!P8+Ярэнерго!P8</f>
        <v>0</v>
      </c>
      <c r="Q8" s="16" t="str">
        <f t="shared" si="4"/>
        <v>-</v>
      </c>
      <c r="R8" s="14">
        <f>Белгородэнерго!R8+Брянскэнерго!R8+Воронежэнерго!R8+Костромаэнерго!R8+Курскэнерго!R8+Липецкэнерго!R8+Орелэнерго!R8+Смоленскэнерго!R8+Тамбовэнерго!R8+Тверьэнерго!R8+Ярэнерго!R8</f>
        <v>52</v>
      </c>
      <c r="S8" s="23"/>
      <c r="T8" s="24"/>
      <c r="U8" s="24"/>
      <c r="V8" s="24"/>
      <c r="W8" s="24"/>
    </row>
    <row r="9" spans="1:23" s="25" customFormat="1" x14ac:dyDescent="0.25">
      <c r="A9" s="26" t="s">
        <v>22</v>
      </c>
      <c r="B9" s="20" t="s">
        <v>14</v>
      </c>
      <c r="C9" s="14">
        <f>Белгородэнерго!C9+Брянскэнерго!C9+Воронежэнерго!C9+Костромаэнерго!C9+Курскэнерго!C9+Липецкэнерго!C9+Орелэнерго!C9+Смоленскэнерго!C9+Тамбовэнерго!C9+Тверьэнерго!C9+Ярэнерго!C9</f>
        <v>0</v>
      </c>
      <c r="D9" s="14">
        <f>Белгородэнерго!D9+Брянскэнерго!D9+Воронежэнерго!D9+Костромаэнерго!D9+Курскэнерго!D9+Липецкэнерго!D9+Орелэнерго!D9+Смоленскэнерго!D9+Тамбовэнерго!D9+Тверьэнерго!D9+Ярэнерго!D9</f>
        <v>0</v>
      </c>
      <c r="E9" s="16" t="str">
        <f t="shared" si="0"/>
        <v>-</v>
      </c>
      <c r="F9" s="14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0</v>
      </c>
      <c r="G9" s="14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0</v>
      </c>
      <c r="H9" s="16" t="str">
        <f t="shared" si="1"/>
        <v>-</v>
      </c>
      <c r="I9" s="14">
        <f>Белгородэнерго!I9+Брянскэнерго!I9+Воронежэнерго!I9+Костромаэнерго!I9+Курскэнерго!I9+Липецкэнерго!I9+Орелэнерго!I9+Смоленскэнерго!I9+Тамбовэнерго!I9+Тверьэнерго!I9+Ярэнерго!I9</f>
        <v>0</v>
      </c>
      <c r="J9" s="14">
        <f>Белгородэнерго!J9+Брянскэнерго!J9+Воронежэнерго!J9+Костромаэнерго!J9+Курскэнерго!J9+Липецкэнерго!J9+Орелэнерго!J9+Смоленскэнерго!J9+Тамбовэнерго!J9+Тверьэнерго!J9+Ярэнерго!J9</f>
        <v>0</v>
      </c>
      <c r="K9" s="16" t="str">
        <f t="shared" si="2"/>
        <v>-</v>
      </c>
      <c r="L9" s="14">
        <f>Белгородэнерго!L9+Брянскэнерго!L9+Воронежэнерго!L9+Костромаэнерго!L9+Курскэнерго!L9+Липецкэнерго!L9+Орелэнерго!L9+Смоленскэнерго!L9+Тамбовэнерго!L9+Тверьэнерго!L9+Ярэнерго!L9</f>
        <v>0</v>
      </c>
      <c r="M9" s="14">
        <f>Белгородэнерго!M9+Брянскэнерго!M9+Воронежэнерго!M9+Костромаэнерго!M9+Курскэнерго!M9+Липецкэнерго!M9+Орелэнерго!M9+Смоленскэнерго!M9+Тамбовэнерго!M9+Тверьэнерго!M9+Ярэнерго!M9</f>
        <v>0</v>
      </c>
      <c r="N9" s="16" t="str">
        <f t="shared" si="3"/>
        <v>-</v>
      </c>
      <c r="O9" s="14">
        <f>Белгородэнерго!O9+Брянскэнерго!O9+Воронежэнерго!O9+Костромаэнерго!O9+Курскэнерго!O9+Липецкэнерго!O9+Орелэнерго!O9+Смоленскэнерго!O9+Тамбовэнерго!O9+Тверьэнерго!O9+Ярэнерго!O9</f>
        <v>0</v>
      </c>
      <c r="P9" s="14">
        <f>Белгородэнерго!P9+Брянскэнерго!P9+Воронежэнерго!P9+Костромаэнерго!P9+Курскэнерго!P9+Липецкэнерго!P9+Орелэнерго!P9+Смоленскэнерго!P9+Тамбовэнерго!P9+Тверьэнерго!P9+Ярэнерго!P9</f>
        <v>0</v>
      </c>
      <c r="Q9" s="16" t="str">
        <f t="shared" si="4"/>
        <v>-</v>
      </c>
      <c r="R9" s="14">
        <f>Белгородэнерго!R9+Брянскэнерго!R9+Воронежэнерго!R9+Костромаэнерго!R9+Курскэнерго!R9+Липецкэнерго!R9+Орелэнерго!R9+Смоленскэнерго!R9+Тамбовэнерго!R9+Тверьэнерго!R9+Ярэнерго!R9</f>
        <v>0</v>
      </c>
      <c r="S9" s="23"/>
      <c r="T9" s="24"/>
      <c r="U9" s="24"/>
      <c r="V9" s="24"/>
      <c r="W9" s="24"/>
    </row>
    <row r="10" spans="1:23" s="5" customFormat="1" ht="51" x14ac:dyDescent="0.25">
      <c r="A10" s="19">
        <v>4</v>
      </c>
      <c r="B10" s="20" t="s">
        <v>15</v>
      </c>
      <c r="C10" s="14">
        <v>6.4038390464750989</v>
      </c>
      <c r="D10" s="14">
        <v>9.4821630622745037</v>
      </c>
      <c r="E10" s="16">
        <f t="shared" si="0"/>
        <v>1.4806997792197516</v>
      </c>
      <c r="F10" s="14">
        <v>8.1022356191911573</v>
      </c>
      <c r="G10" s="14">
        <v>29.316607581128988</v>
      </c>
      <c r="H10" s="16">
        <f t="shared" si="1"/>
        <v>3.6183356000767173</v>
      </c>
      <c r="I10" s="14">
        <v>28.388412017167383</v>
      </c>
      <c r="J10" s="14">
        <v>49.578093306288032</v>
      </c>
      <c r="K10" s="16">
        <f t="shared" si="2"/>
        <v>1.7464200983241531</v>
      </c>
      <c r="L10" s="14">
        <v>45.029166666666669</v>
      </c>
      <c r="M10" s="14">
        <v>75.035874439461878</v>
      </c>
      <c r="N10" s="16">
        <f t="shared" si="3"/>
        <v>1.6663838128500832</v>
      </c>
      <c r="O10" s="14">
        <v>65.666666666666671</v>
      </c>
      <c r="P10" s="14">
        <v>30.25</v>
      </c>
      <c r="Q10" s="16">
        <f t="shared" si="4"/>
        <v>0.46065989847715733</v>
      </c>
      <c r="R10" s="14">
        <v>11.574802842195675</v>
      </c>
      <c r="S10" s="18"/>
      <c r="T10" s="3"/>
      <c r="U10" s="3"/>
      <c r="V10" s="3"/>
      <c r="W10" s="3"/>
    </row>
    <row r="11" spans="1:23" s="5" customFormat="1" ht="51" x14ac:dyDescent="0.25">
      <c r="A11" s="19">
        <v>5</v>
      </c>
      <c r="B11" s="20" t="s">
        <v>16</v>
      </c>
      <c r="C11" s="14">
        <f>Белгородэнерго!C11+Брянскэнерго!C11+Воронежэнерго!C11+Костромаэнерго!C11+Курскэнерго!C11+Липецкэнерго!C11+Орелэнерго!C11+Смоленскэнерго!C11+Тамбовэнерго!C11+Тверьэнерго!C11+Ярэнерго!C11</f>
        <v>33399</v>
      </c>
      <c r="D11" s="14">
        <f>Белгородэнерго!D11+Брянскэнерго!D11+Воронежэнерго!D11+Костромаэнерго!D11+Курскэнерго!D11+Липецкэнерго!D11+Орелэнерго!D11+Смоленскэнерго!D11+Тамбовэнерго!D11+Тверьэнерго!D11+Ярэнерго!D11</f>
        <v>41774</v>
      </c>
      <c r="E11" s="16">
        <f t="shared" si="0"/>
        <v>1.2507560106590017</v>
      </c>
      <c r="F11" s="14">
        <f>Белгородэнерго!F11+Брянскэнерго!F11+Воронежэнерго!F11+Костромаэнерго!F11+Курскэнерго!F11+Липецкэнерго!F11+Орелэнерго!F11+Смоленскэнерго!F11+Тамбовэнерго!F11+Тверьэнерго!F11+Ярэнерго!F11</f>
        <v>2468</v>
      </c>
      <c r="G11" s="14">
        <f>Белгородэнерго!G11+Брянскэнерго!G11+Воронежэнерго!G11+Костромаэнерго!G11+Курскэнерго!G11+Липецкэнерго!G11+Орелэнерго!G11+Смоленскэнерго!G11+Тамбовэнерго!G11+Тверьэнерго!G11+Ярэнерго!G11</f>
        <v>2814</v>
      </c>
      <c r="H11" s="16">
        <f t="shared" si="1"/>
        <v>1.1401944894651539</v>
      </c>
      <c r="I11" s="14">
        <f>Белгородэнерго!I11+Брянскэнерго!I11+Воронежэнерго!I11+Костромаэнерго!I11+Курскэнерго!I11+Липецкэнерго!I11+Орелэнерго!I11+Смоленскэнерго!I11+Тамбовэнерго!I11+Тверьэнерго!I11+Ярэнерго!I11</f>
        <v>219</v>
      </c>
      <c r="J11" s="14">
        <f>Белгородэнерго!J11+Брянскэнерго!J11+Воронежэнерго!J11+Костромаэнерго!J11+Курскэнерго!J11+Липецкэнерго!J11+Орелэнерго!J11+Смоленскэнерго!J11+Тамбовэнерго!J11+Тверьэнерго!J11+Ярэнерго!J11</f>
        <v>224</v>
      </c>
      <c r="K11" s="16">
        <f t="shared" si="2"/>
        <v>1.0228310502283104</v>
      </c>
      <c r="L11" s="14">
        <f>Белгородэнерго!L11+Брянскэнерго!L11+Воронежэнерго!L11+Костромаэнерго!L11+Курскэнерго!L11+Липецкэнерго!L11+Орелэнерго!L11+Смоленскэнерго!L11+Тамбовэнерго!L11+Тверьэнерго!L11+Ярэнерго!L11</f>
        <v>78</v>
      </c>
      <c r="M11" s="14">
        <f>Белгородэнерго!M11+Брянскэнерго!M11+Воронежэнерго!M11+Костромаэнерго!M11+Курскэнерго!M11+Липецкэнерго!M11+Орелэнерго!M11+Смоленскэнерго!M11+Тамбовэнерго!M11+Тверьэнерго!M11+Ярэнерго!M11</f>
        <v>97</v>
      </c>
      <c r="N11" s="16">
        <f t="shared" si="3"/>
        <v>1.2435897435897436</v>
      </c>
      <c r="O11" s="14">
        <f>Белгородэнерго!O11+Брянскэнерго!O11+Воронежэнерго!O11+Костромаэнерго!O11+Курскэнерго!O11+Липецкэнерго!O11+Орелэнерго!O11+Смоленскэнерго!O11+Тамбовэнерго!O11+Тверьэнерго!O11+Ярэнерго!O11</f>
        <v>4</v>
      </c>
      <c r="P11" s="14">
        <f>Белгородэнерго!P11+Брянскэнерго!P11+Воронежэнерго!P11+Костромаэнерго!P11+Курскэнерго!P11+Липецкэнерго!P11+Орелэнерго!P11+Смоленскэнерго!P11+Тамбовэнерго!P11+Тверьэнерго!P11+Ярэнерго!P11</f>
        <v>1</v>
      </c>
      <c r="Q11" s="16">
        <f t="shared" si="4"/>
        <v>0.25</v>
      </c>
      <c r="R11" s="14">
        <f>Белгородэнерго!R11+Брянскэнерго!R11+Воронежэнерго!R11+Костромаэнерго!R11+Курскэнерго!R11+Липецкэнерго!R11+Орелэнерго!R11+Смоленскэнерго!R11+Тамбовэнерго!R11+Тверьэнерго!R11+Ярэнерго!R11</f>
        <v>44910</v>
      </c>
      <c r="S11" s="18"/>
      <c r="T11" s="18"/>
      <c r="U11" s="8"/>
      <c r="V11" s="8"/>
      <c r="W11" s="8"/>
    </row>
    <row r="12" spans="1:23" s="5" customFormat="1" ht="51" x14ac:dyDescent="0.25">
      <c r="A12" s="19">
        <v>6</v>
      </c>
      <c r="B12" s="20" t="s">
        <v>17</v>
      </c>
      <c r="C12" s="14">
        <f>Белгородэнерго!C12+Брянскэнерго!C12+Воронежэнерго!C12+Костромаэнерго!C12+Курскэнерго!C12+Липецкэнерго!C12+Орелэнерго!C12+Смоленскэнерго!C12+Тамбовэнерго!C12+Тверьэнерго!C12+Ярэнерго!C12</f>
        <v>27493</v>
      </c>
      <c r="D12" s="14">
        <f>Белгородэнерго!D12+Брянскэнерго!D12+Воронежэнерго!D12+Костромаэнерго!D12+Курскэнерго!D12+Липецкэнерго!D12+Орелэнерго!D12+Смоленскэнерго!D12+Тамбовэнерго!D12+Тверьэнерго!D12+Ярэнерго!D12</f>
        <v>35647</v>
      </c>
      <c r="E12" s="16">
        <f t="shared" si="0"/>
        <v>1.2965845851671334</v>
      </c>
      <c r="F12" s="14">
        <f>Белгородэнерго!F12+Брянскэнерго!F12+Воронежэнерго!F12+Костромаэнерго!F12+Курскэнерго!F12+Липецкэнерго!F12+Орелэнерго!F12+Смоленскэнерго!F12+Тамбовэнерго!F12+Тверьэнерго!F12+Ярэнерго!F12</f>
        <v>2461</v>
      </c>
      <c r="G12" s="14">
        <f>Белгородэнерго!G12+Брянскэнерго!G12+Воронежэнерго!G12+Костромаэнерго!G12+Курскэнерго!G12+Липецкэнерго!G12+Орелэнерго!G12+Смоленскэнерго!G12+Тамбовэнерго!G12+Тверьэнерго!G12+Ярэнерго!G12</f>
        <v>2253</v>
      </c>
      <c r="H12" s="16">
        <f t="shared" si="1"/>
        <v>0.91548151158065827</v>
      </c>
      <c r="I12" s="14">
        <f>Белгородэнерго!I12+Брянскэнерго!I12+Воронежэнерго!I12+Костромаэнерго!I12+Курскэнерго!I12+Липецкэнерго!I12+Орелэнерго!I12+Смоленскэнерго!I12+Тамбовэнерго!I12+Тверьэнерго!I12+Ярэнерго!I12</f>
        <v>193</v>
      </c>
      <c r="J12" s="14">
        <f>Белгородэнерго!J12+Брянскэнерго!J12+Воронежэнерго!J12+Костромаэнерго!J12+Курскэнерго!J12+Липецкэнерго!J12+Орелэнерго!J12+Смоленскэнерго!J12+Тамбовэнерго!J12+Тверьэнерго!J12+Ярэнерго!J12</f>
        <v>144</v>
      </c>
      <c r="K12" s="16">
        <f t="shared" si="2"/>
        <v>0.74611398963730569</v>
      </c>
      <c r="L12" s="14">
        <f>Белгородэнерго!L12+Брянскэнерго!L12+Воронежэнерго!L12+Костромаэнерго!L12+Курскэнерго!L12+Липецкэнерго!L12+Орелэнерго!L12+Смоленскэнерго!L12+Тамбовэнерго!L12+Тверьэнерго!L12+Ярэнерго!L12</f>
        <v>64</v>
      </c>
      <c r="M12" s="14">
        <f>Белгородэнерго!M12+Брянскэнерго!M12+Воронежэнерго!M12+Костромаэнерго!M12+Курскэнерго!M12+Липецкэнерго!M12+Орелэнерго!M12+Смоленскэнерго!M12+Тамбовэнерго!M12+Тверьэнерго!M12+Ярэнерго!M12</f>
        <v>53</v>
      </c>
      <c r="N12" s="16">
        <f t="shared" si="3"/>
        <v>0.828125</v>
      </c>
      <c r="O12" s="14">
        <f>Белгородэнерго!O12+Брянскэнерго!O12+Воронежэнерго!O12+Костромаэнерго!O12+Курскэнерго!O12+Липецкэнерго!O12+Орелэнерго!O12+Смоленскэнерго!O12+Тамбовэнерго!O12+Тверьэнерго!O12+Ярэнерго!O12</f>
        <v>2</v>
      </c>
      <c r="P12" s="14">
        <f>Белгородэнерго!P12+Брянскэнерго!P12+Воронежэнерго!P12+Костромаэнерго!P12+Курскэнерго!P12+Липецкэнерго!P12+Орелэнерго!P12+Смоленскэнерго!P12+Тамбовэнерго!P12+Тверьэнерго!P12+Ярэнерго!P12</f>
        <v>1</v>
      </c>
      <c r="Q12" s="16">
        <f t="shared" si="4"/>
        <v>0.5</v>
      </c>
      <c r="R12" s="14">
        <f>Белгородэнерго!R12+Брянскэнерго!R12+Воронежэнерго!R12+Костромаэнерго!R12+Курскэнерго!R12+Липецкэнерго!R12+Орелэнерго!R12+Смоленскэнерго!R12+Тамбовэнерго!R12+Тверьэнерго!R12+Ярэнерго!R12</f>
        <v>38098</v>
      </c>
      <c r="S12" s="18"/>
      <c r="T12" s="18"/>
    </row>
    <row r="13" spans="1:23" s="25" customFormat="1" ht="89.25" x14ac:dyDescent="0.25">
      <c r="A13" s="19">
        <v>7</v>
      </c>
      <c r="B13" s="20" t="s">
        <v>18</v>
      </c>
      <c r="C13" s="14">
        <f>Белгородэнерго!C13+Брянскэнерго!C13+Воронежэнерго!C13+Костромаэнерго!C13+Курскэнерго!C13+Липецкэнерго!C13+Орелэнерго!C13+Смоленскэнерго!C13+Тамбовэнерго!C13+Тверьэнерго!C13+Ярэнерго!C13</f>
        <v>124</v>
      </c>
      <c r="D13" s="14">
        <f>Белгородэнерго!D13+Брянскэнерго!D13+Воронежэнерго!D13+Костромаэнерго!D13+Курскэнерго!D13+Липецкэнерго!D13+Орелэнерго!D13+Смоленскэнерго!D13+Тамбовэнерго!D13+Тверьэнерго!D13+Ярэнерго!D13</f>
        <v>175</v>
      </c>
      <c r="E13" s="16">
        <f t="shared" si="0"/>
        <v>1.4112903225806452</v>
      </c>
      <c r="F13" s="14">
        <f>Белгородэнерго!F13+Брянскэнерго!F13+Воронежэнерго!F13+Костромаэнерго!F13+Курскэнерго!F13+Липецкэнерго!F13+Орелэнерго!F13+Смоленскэнерго!F13+Тамбовэнерго!F13+Тверьэнерго!F13+Ярэнерго!F13</f>
        <v>4</v>
      </c>
      <c r="G13" s="14">
        <f>Белгородэнерго!G13+Брянскэнерго!G13+Воронежэнерго!G13+Костромаэнерго!G13+Курскэнерго!G13+Липецкэнерго!G13+Орелэнерго!G13+Смоленскэнерго!G13+Тамбовэнерго!G13+Тверьэнерго!G13+Ярэнерго!G13</f>
        <v>14</v>
      </c>
      <c r="H13" s="16">
        <f t="shared" si="1"/>
        <v>3.5</v>
      </c>
      <c r="I13" s="14">
        <f>Белгородэнерго!I13+Брянскэнерго!I13+Воронежэнерго!I13+Костромаэнерго!I13+Курскэнерго!I13+Липецкэнерго!I13+Орелэнерго!I13+Смоленскэнерго!I13+Тамбовэнерго!I13+Тверьэнерго!I13+Ярэнерго!I13</f>
        <v>0</v>
      </c>
      <c r="J13" s="14">
        <f>Белгородэнерго!J13+Брянскэнерго!J13+Воронежэнерго!J13+Костромаэнерго!J13+Курскэнерго!J13+Липецкэнерго!J13+Орелэнерго!J13+Смоленскэнерго!J13+Тамбовэнерго!J13+Тверьэнерго!J13+Ярэнерго!J13</f>
        <v>0</v>
      </c>
      <c r="K13" s="16" t="str">
        <f t="shared" si="2"/>
        <v>-</v>
      </c>
      <c r="L13" s="14">
        <f>Белгородэнерго!L13+Брянскэнерго!L13+Воронежэнерго!L13+Костромаэнерго!L13+Курскэнерго!L13+Липецкэнерго!L13+Орелэнерго!L13+Смоленскэнерго!L13+Тамбовэнерго!L13+Тверьэнерго!L13+Ярэнерго!L13</f>
        <v>0</v>
      </c>
      <c r="M13" s="14">
        <f>Белгородэнерго!M13+Брянскэнерго!M13+Воронежэнерго!M13+Костромаэнерго!M13+Курскэнерго!M13+Липецкэнерго!M13+Орелэнерго!M13+Смоленскэнерго!M13+Тамбовэнерго!M13+Тверьэнерго!M13+Ярэнерго!M13</f>
        <v>1</v>
      </c>
      <c r="N13" s="16" t="str">
        <f t="shared" si="3"/>
        <v>-</v>
      </c>
      <c r="O13" s="14">
        <f>Белгородэнерго!O13+Брянскэнерго!O13+Воронежэнерго!O13+Костромаэнерго!O13+Курскэнерго!O13+Липецкэнерго!O13+Орелэнерго!O13+Смоленскэнерго!O13+Тамбовэнерго!O13+Тверьэнерго!O13+Ярэнерго!O13</f>
        <v>0</v>
      </c>
      <c r="P13" s="14">
        <f>Белгородэнерго!P13+Брянскэнерго!P13+Воронежэнерго!P13+Костромаэнерго!P13+Курскэнерго!P13+Липецкэнерго!P13+Орелэнерго!P13+Смоленскэнерго!P13+Тамбовэнерго!P13+Тверьэнерго!P13+Ярэнерго!P13</f>
        <v>0</v>
      </c>
      <c r="Q13" s="16" t="str">
        <f t="shared" si="4"/>
        <v>-</v>
      </c>
      <c r="R13" s="14">
        <f>Белгородэнерго!R13+Брянскэнерго!R13+Воронежэнерго!R13+Костромаэнерго!R13+Курскэнерго!R13+Липецкэнерго!R13+Орелэнерго!R13+Смоленскэнерго!R13+Тамбовэнерго!R13+Тверьэнерго!R13+Ярэнерго!R13</f>
        <v>190</v>
      </c>
      <c r="S13" s="23"/>
      <c r="T13" s="23"/>
    </row>
    <row r="14" spans="1:23" s="25" customFormat="1" x14ac:dyDescent="0.25">
      <c r="A14" s="26" t="s">
        <v>23</v>
      </c>
      <c r="B14" s="20" t="s">
        <v>13</v>
      </c>
      <c r="C14" s="14">
        <f>Белгородэнерго!C14+Брянскэнерго!C14+Воронежэнерго!C14+Костромаэнерго!C14+Курскэнерго!C14+Липецкэнерго!C14+Орелэнерго!C14+Смоленскэнерго!C14+Тамбовэнерго!C14+Тверьэнерго!C14+Ярэнерго!C14</f>
        <v>124</v>
      </c>
      <c r="D14" s="14">
        <f>Белгородэнерго!D14+Брянскэнерго!D14+Воронежэнерго!D14+Костромаэнерго!D14+Курскэнерго!D14+Липецкэнерго!D14+Орелэнерго!D14+Смоленскэнерго!D14+Тамбовэнерго!D14+Тверьэнерго!D14+Ярэнерго!D14</f>
        <v>175</v>
      </c>
      <c r="E14" s="16">
        <f t="shared" si="0"/>
        <v>1.4112903225806452</v>
      </c>
      <c r="F14" s="14">
        <f>Белгородэнерго!F14+Брянскэнерго!F14+Воронежэнерго!F14+Костромаэнерго!F14+Курскэнерго!F14+Липецкэнерго!F14+Орелэнерго!F14+Смоленскэнерго!F14+Тамбовэнерго!F14+Тверьэнерго!F14+Ярэнерго!F14</f>
        <v>4</v>
      </c>
      <c r="G14" s="14">
        <f>Белгородэнерго!G14+Брянскэнерго!G14+Воронежэнерго!G14+Костромаэнерго!G14+Курскэнерго!G14+Липецкэнерго!G14+Орелэнерго!G14+Смоленскэнерго!G14+Тамбовэнерго!G14+Тверьэнерго!G14+Ярэнерго!G14</f>
        <v>14</v>
      </c>
      <c r="H14" s="16">
        <f t="shared" si="1"/>
        <v>3.5</v>
      </c>
      <c r="I14" s="14">
        <f>Белгородэнерго!I14+Брянскэнерго!I14+Воронежэнерго!I14+Костромаэнерго!I14+Курскэнерго!I14+Липецкэнерго!I14+Орелэнерго!I14+Смоленскэнерго!I14+Тамбовэнерго!I14+Тверьэнерго!I14+Ярэнерго!I14</f>
        <v>0</v>
      </c>
      <c r="J14" s="14">
        <f>Белгородэнерго!J14+Брянскэнерго!J14+Воронежэнерго!J14+Костромаэнерго!J14+Курскэнерго!J14+Липецкэнерго!J14+Орелэнерго!J14+Смоленскэнерго!J14+Тамбовэнерго!J14+Тверьэнерго!J14+Ярэнерго!J14</f>
        <v>0</v>
      </c>
      <c r="K14" s="16" t="str">
        <f t="shared" si="2"/>
        <v>-</v>
      </c>
      <c r="L14" s="14">
        <f>Белгородэнерго!L14+Брянскэнерго!L14+Воронежэнерго!L14+Костромаэнерго!L14+Курскэнерго!L14+Липецкэнерго!L14+Орелэнерго!L14+Смоленскэнерго!L14+Тамбовэнерго!L14+Тверьэнерго!L14+Ярэнерго!L14</f>
        <v>0</v>
      </c>
      <c r="M14" s="14">
        <f>Белгородэнерго!M14+Брянскэнерго!M14+Воронежэнерго!M14+Костромаэнерго!M14+Курскэнерго!M14+Липецкэнерго!M14+Орелэнерго!M14+Смоленскэнерго!M14+Тамбовэнерго!M14+Тверьэнерго!M14+Ярэнерго!M14</f>
        <v>1</v>
      </c>
      <c r="N14" s="16" t="str">
        <f t="shared" si="3"/>
        <v>-</v>
      </c>
      <c r="O14" s="14">
        <f>Белгородэнерго!O14+Брянскэнерго!O14+Воронежэнерго!O14+Костромаэнерго!O14+Курскэнерго!O14+Липецкэнерго!O14+Орелэнерго!O14+Смоленскэнерго!O14+Тамбовэнерго!O14+Тверьэнерго!O14+Ярэнерго!O14</f>
        <v>0</v>
      </c>
      <c r="P14" s="14">
        <f>Белгородэнерго!P14+Брянскэнерго!P14+Воронежэнерго!P14+Костромаэнерго!P14+Курскэнерго!P14+Липецкэнерго!P14+Орелэнерго!P14+Смоленскэнерго!P14+Тамбовэнерго!P14+Тверьэнерго!P14+Ярэнерго!P14</f>
        <v>0</v>
      </c>
      <c r="Q14" s="16" t="str">
        <f t="shared" si="4"/>
        <v>-</v>
      </c>
      <c r="R14" s="14">
        <f>Белгородэнерго!R14+Брянскэнерго!R14+Воронежэнерго!R14+Костромаэнерго!R14+Курскэнерго!R14+Липецкэнерго!R14+Орелэнерго!R14+Смоленскэнерго!R14+Тамбовэнерго!R14+Тверьэнерго!R14+Ярэнерго!R14</f>
        <v>190</v>
      </c>
      <c r="S14" s="23"/>
    </row>
    <row r="15" spans="1:23" s="25" customFormat="1" x14ac:dyDescent="0.25">
      <c r="A15" s="26" t="s">
        <v>24</v>
      </c>
      <c r="B15" s="20" t="s">
        <v>19</v>
      </c>
      <c r="C15" s="14">
        <f>Белгородэнерго!C15+Брянскэнерго!C15+Воронежэнерго!C15+Костромаэнерго!C15+Курскэнерго!C15+Липецкэнерго!C15+Орелэнерго!C15+Смоленскэнерго!C15+Тамбовэнерго!C15+Тверьэнерго!C15+Ярэнерго!C15</f>
        <v>0</v>
      </c>
      <c r="D15" s="14">
        <f>Белгородэнерго!D15+Брянскэнерго!D15+Воронежэнерго!D15+Костромаэнерго!D15+Курскэнерго!D15+Липецкэнерго!D15+Орелэнерго!D15+Смоленскэнерго!D15+Тамбовэнерго!D15+Тверьэнерго!D15+Ярэнерго!D15</f>
        <v>0</v>
      </c>
      <c r="E15" s="16" t="str">
        <f t="shared" si="0"/>
        <v>-</v>
      </c>
      <c r="F15" s="14">
        <f>Белгородэнерго!F15+Брянскэнерго!F15+Воронежэнерго!F15+Костромаэнерго!F15+Курскэнерго!F15+Липецкэнерго!F15+Орелэнерго!F15+Смоленскэнерго!F15+Тамбовэнерго!F15+Тверьэнерго!F15+Ярэнерго!F15</f>
        <v>0</v>
      </c>
      <c r="G15" s="14">
        <f>Белгородэнерго!G15+Брянскэнерго!G15+Воронежэнерго!G15+Костромаэнерго!G15+Курскэнерго!G15+Липецкэнерго!G15+Орелэнерго!G15+Смоленскэнерго!G15+Тамбовэнерго!G15+Тверьэнерго!G15+Ярэнерго!G15</f>
        <v>0</v>
      </c>
      <c r="H15" s="16" t="str">
        <f t="shared" si="1"/>
        <v>-</v>
      </c>
      <c r="I15" s="14">
        <f>Белгородэнерго!I15+Брянскэнерго!I15+Воронежэнерго!I15+Костромаэнерго!I15+Курскэнерго!I15+Липецкэнерго!I15+Орелэнерго!I15+Смоленскэнерго!I15+Тамбовэнерго!I15+Тверьэнерго!I15+Ярэнерго!I15</f>
        <v>0</v>
      </c>
      <c r="J15" s="14">
        <f>Белгородэнерго!J15+Брянскэнерго!J15+Воронежэнерго!J15+Костромаэнерго!J15+Курскэнерго!J15+Липецкэнерго!J15+Орелэнерго!J15+Смоленскэнерго!J15+Тамбовэнерго!J15+Тверьэнерго!J15+Ярэнерго!J15</f>
        <v>0</v>
      </c>
      <c r="K15" s="16" t="str">
        <f t="shared" si="2"/>
        <v>-</v>
      </c>
      <c r="L15" s="14">
        <f>Белгородэнерго!L15+Брянскэнерго!L15+Воронежэнерго!L15+Костромаэнерго!L15+Курскэнерго!L15+Липецкэнерго!L15+Орелэнерго!L15+Смоленскэнерго!L15+Тамбовэнерго!L15+Тверьэнерго!L15+Ярэнерго!L15</f>
        <v>0</v>
      </c>
      <c r="M15" s="14">
        <f>Белгородэнерго!M15+Брянскэнерго!M15+Воронежэнерго!M15+Костромаэнерго!M15+Курскэнерго!M15+Липецкэнерго!M15+Орелэнерго!M15+Смоленскэнерго!M15+Тамбовэнерго!M15+Тверьэнерго!M15+Ярэнерго!M15</f>
        <v>0</v>
      </c>
      <c r="N15" s="16" t="str">
        <f t="shared" si="3"/>
        <v>-</v>
      </c>
      <c r="O15" s="14">
        <f>Белгородэнерго!O15+Брянскэнерго!O15+Воронежэнерго!O15+Костромаэнерго!O15+Курскэнерго!O15+Липецкэнерго!O15+Орелэнерго!O15+Смоленскэнерго!O15+Тамбовэнерго!O15+Тверьэнерго!O15+Ярэнерго!O15</f>
        <v>0</v>
      </c>
      <c r="P15" s="14">
        <f>Белгородэнерго!P15+Брянскэнерго!P15+Воронежэнерго!P15+Костромаэнерго!P15+Курскэнерго!P15+Липецкэнерго!P15+Орелэнерго!P15+Смоленскэнерго!P15+Тамбовэнерго!P15+Тверьэнерго!P15+Ярэнерго!P15</f>
        <v>0</v>
      </c>
      <c r="Q15" s="16" t="str">
        <f t="shared" si="4"/>
        <v>-</v>
      </c>
      <c r="R15" s="14">
        <f>Белгородэнерго!R15+Брянскэнерго!R15+Воронежэнерго!R15+Костромаэнерго!R15+Курскэнерго!R15+Липецкэнерго!R15+Орелэнерго!R15+Смоленскэнерго!R15+Тамбовэнерго!R15+Тверьэнерго!R15+Ярэнерго!R15</f>
        <v>0</v>
      </c>
      <c r="S15" s="23"/>
    </row>
    <row r="16" spans="1:23" ht="51.75" thickBot="1" x14ac:dyDescent="0.3">
      <c r="A16" s="21">
        <v>8</v>
      </c>
      <c r="B16" s="22" t="s">
        <v>20</v>
      </c>
      <c r="C16" s="14">
        <v>63.99717354437535</v>
      </c>
      <c r="D16" s="14">
        <v>130.8579964653407</v>
      </c>
      <c r="E16" s="16">
        <f t="shared" si="0"/>
        <v>2.0447464976653129</v>
      </c>
      <c r="F16" s="14">
        <v>93.855295068714639</v>
      </c>
      <c r="G16" s="14">
        <v>171.6520195295162</v>
      </c>
      <c r="H16" s="16">
        <f t="shared" si="1"/>
        <v>1.8289007498601324</v>
      </c>
      <c r="I16" s="14">
        <v>262.87356321839081</v>
      </c>
      <c r="J16" s="14">
        <v>231.22916666666666</v>
      </c>
      <c r="K16" s="16">
        <f t="shared" si="2"/>
        <v>0.87962122868386527</v>
      </c>
      <c r="L16" s="14">
        <v>519.72727272727275</v>
      </c>
      <c r="M16" s="14">
        <v>398.92452830188677</v>
      </c>
      <c r="N16" s="16">
        <f t="shared" si="3"/>
        <v>0.76756512354744699</v>
      </c>
      <c r="O16" s="14">
        <v>217</v>
      </c>
      <c r="P16" s="14">
        <v>1</v>
      </c>
      <c r="Q16" s="16">
        <f t="shared" si="4"/>
        <v>4.608294930875576E-3</v>
      </c>
      <c r="R16" s="14">
        <v>134.01931859940154</v>
      </c>
      <c r="S16" s="18"/>
    </row>
    <row r="18" spans="3:18" x14ac:dyDescent="0.25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3:18" x14ac:dyDescent="0.25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3:18" x14ac:dyDescent="0.25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3:18" x14ac:dyDescent="0.25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3:18" x14ac:dyDescent="0.25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3:18" x14ac:dyDescent="0.25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3:18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3:18" x14ac:dyDescent="0.25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3:18" x14ac:dyDescent="0.2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3:18" x14ac:dyDescent="0.25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3:18" x14ac:dyDescent="0.2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3:18" x14ac:dyDescent="0.2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3:18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3:18" x14ac:dyDescent="0.2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3:18" x14ac:dyDescent="0.2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3:18" x14ac:dyDescent="0.2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3:18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3:18" x14ac:dyDescent="0.2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3:18" x14ac:dyDescent="0.2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3:18" x14ac:dyDescent="0.2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3:18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3:18" x14ac:dyDescent="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3:18" x14ac:dyDescent="0.2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3:18" x14ac:dyDescent="0.2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3:18" x14ac:dyDescent="0.2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6115</v>
      </c>
      <c r="D5" s="14">
        <v>8521</v>
      </c>
      <c r="E5" s="16">
        <f>IFERROR(D5/C5,"-")</f>
        <v>1.3934587080948488</v>
      </c>
      <c r="F5" s="14">
        <v>872</v>
      </c>
      <c r="G5" s="14">
        <v>995</v>
      </c>
      <c r="H5" s="16">
        <f>IFERROR(G5/F5,"-")</f>
        <v>1.1410550458715596</v>
      </c>
      <c r="I5" s="14">
        <v>111</v>
      </c>
      <c r="J5" s="14">
        <v>106</v>
      </c>
      <c r="K5" s="16">
        <f>IFERROR(J5/I5,"-")</f>
        <v>0.95495495495495497</v>
      </c>
      <c r="L5" s="14">
        <v>43</v>
      </c>
      <c r="M5" s="14">
        <v>54</v>
      </c>
      <c r="N5" s="16">
        <f>IFERROR(M5/L5,"-")</f>
        <v>1.2558139534883721</v>
      </c>
      <c r="O5" s="14">
        <v>2</v>
      </c>
      <c r="P5" s="14">
        <v>3</v>
      </c>
      <c r="Q5" s="16">
        <f>IFERROR(P5/O5,"-")</f>
        <v>1.5</v>
      </c>
      <c r="R5" s="15">
        <f>D5+G5+J5+M5+P5</f>
        <v>9679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5683</v>
      </c>
      <c r="D6" s="14">
        <v>8094</v>
      </c>
      <c r="E6" s="16">
        <f t="shared" ref="E6:E16" si="0">IFERROR(D6/C6,"-")</f>
        <v>1.4242477564666549</v>
      </c>
      <c r="F6" s="14">
        <v>723</v>
      </c>
      <c r="G6" s="14">
        <v>839</v>
      </c>
      <c r="H6" s="16">
        <f t="shared" ref="H6:H16" si="1">IFERROR(G6/F6,"-")</f>
        <v>1.1604426002766253</v>
      </c>
      <c r="I6" s="14">
        <v>77</v>
      </c>
      <c r="J6" s="14">
        <v>79</v>
      </c>
      <c r="K6" s="16">
        <f t="shared" ref="K6:K16" si="2">IFERROR(J6/I6,"-")</f>
        <v>1.025974025974026</v>
      </c>
      <c r="L6" s="14">
        <v>26</v>
      </c>
      <c r="M6" s="14">
        <v>39</v>
      </c>
      <c r="N6" s="16">
        <f t="shared" ref="N6:N16" si="3">IFERROR(M6/L6,"-")</f>
        <v>1.5</v>
      </c>
      <c r="O6" s="14">
        <v>2</v>
      </c>
      <c r="P6" s="14">
        <v>2</v>
      </c>
      <c r="Q6" s="16">
        <f t="shared" ref="Q6:Q16" si="4">IFERROR(P6/O6,"-")</f>
        <v>1</v>
      </c>
      <c r="R6" s="15">
        <f t="shared" ref="R6:R15" si="5">D6+G6+J6+M6+P6</f>
        <v>9053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6.8602850607073727</v>
      </c>
      <c r="D10" s="14">
        <v>6.8188781813689152</v>
      </c>
      <c r="E10" s="16">
        <f t="shared" si="0"/>
        <v>0.99396426256751091</v>
      </c>
      <c r="F10" s="14">
        <v>13.697095435684647</v>
      </c>
      <c r="G10" s="14">
        <v>21.572109654350417</v>
      </c>
      <c r="H10" s="16">
        <f t="shared" si="1"/>
        <v>1.5749404503782038</v>
      </c>
      <c r="I10" s="14">
        <v>30.129870129870131</v>
      </c>
      <c r="J10" s="14">
        <v>28.481012658227847</v>
      </c>
      <c r="K10" s="16">
        <f t="shared" si="2"/>
        <v>0.94527498908773455</v>
      </c>
      <c r="L10" s="14">
        <v>31.73076923076923</v>
      </c>
      <c r="M10" s="14">
        <v>35.487179487179489</v>
      </c>
      <c r="N10" s="16">
        <f t="shared" si="3"/>
        <v>1.1183838383838385</v>
      </c>
      <c r="O10" s="14">
        <v>84</v>
      </c>
      <c r="P10" s="14">
        <v>29.5</v>
      </c>
      <c r="Q10" s="16">
        <f t="shared" si="4"/>
        <v>0.35119047619047616</v>
      </c>
      <c r="R10" s="15">
        <v>8.503700430796421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5369</v>
      </c>
      <c r="D11" s="14">
        <v>7625</v>
      </c>
      <c r="E11" s="16">
        <f t="shared" si="0"/>
        <v>1.4201899795120134</v>
      </c>
      <c r="F11" s="14">
        <v>641</v>
      </c>
      <c r="G11" s="14">
        <v>678</v>
      </c>
      <c r="H11" s="16">
        <f t="shared" si="1"/>
        <v>1.0577223088923557</v>
      </c>
      <c r="I11" s="14">
        <v>43</v>
      </c>
      <c r="J11" s="14">
        <v>36</v>
      </c>
      <c r="K11" s="16">
        <f t="shared" si="2"/>
        <v>0.83720930232558144</v>
      </c>
      <c r="L11" s="14">
        <v>5</v>
      </c>
      <c r="M11" s="14">
        <v>17</v>
      </c>
      <c r="N11" s="16">
        <f t="shared" si="3"/>
        <v>3.4</v>
      </c>
      <c r="O11" s="14">
        <v>2</v>
      </c>
      <c r="P11" s="14">
        <v>0</v>
      </c>
      <c r="Q11" s="16">
        <f t="shared" si="4"/>
        <v>0</v>
      </c>
      <c r="R11" s="15">
        <f>D11+G11+J11+M11+P11</f>
        <v>8356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4761</v>
      </c>
      <c r="D12" s="14">
        <v>6455</v>
      </c>
      <c r="E12" s="16">
        <f t="shared" si="0"/>
        <v>1.3558076034446545</v>
      </c>
      <c r="F12" s="14">
        <v>639</v>
      </c>
      <c r="G12" s="14">
        <v>587</v>
      </c>
      <c r="H12" s="16">
        <f t="shared" si="1"/>
        <v>0.91862284820031304</v>
      </c>
      <c r="I12" s="14">
        <v>32</v>
      </c>
      <c r="J12" s="14">
        <v>22</v>
      </c>
      <c r="K12" s="16">
        <f t="shared" si="2"/>
        <v>0.6875</v>
      </c>
      <c r="L12" s="14">
        <v>6</v>
      </c>
      <c r="M12" s="14">
        <v>4</v>
      </c>
      <c r="N12" s="16">
        <f t="shared" si="3"/>
        <v>0.66666666666666663</v>
      </c>
      <c r="O12" s="14">
        <v>0</v>
      </c>
      <c r="P12" s="14">
        <v>1</v>
      </c>
      <c r="Q12" s="16" t="str">
        <f t="shared" si="4"/>
        <v>-</v>
      </c>
      <c r="R12" s="15">
        <f t="shared" si="5"/>
        <v>7069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0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0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0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59.860533501365261</v>
      </c>
      <c r="D16" s="14">
        <v>100.2308288148722</v>
      </c>
      <c r="E16" s="16">
        <f t="shared" si="0"/>
        <v>1.6744058723196344</v>
      </c>
      <c r="F16" s="14">
        <v>125.99530516431925</v>
      </c>
      <c r="G16" s="14">
        <v>144.82453151618398</v>
      </c>
      <c r="H16" s="16">
        <f t="shared" si="1"/>
        <v>1.1494438727483396</v>
      </c>
      <c r="I16" s="14">
        <v>172.5</v>
      </c>
      <c r="J16" s="14">
        <v>278.18181818181819</v>
      </c>
      <c r="K16" s="16">
        <f t="shared" si="2"/>
        <v>1.6126482213438735</v>
      </c>
      <c r="L16" s="14">
        <v>578.16666666666663</v>
      </c>
      <c r="M16" s="14">
        <v>353.25</v>
      </c>
      <c r="N16" s="16">
        <f t="shared" si="3"/>
        <v>0.61098299221677721</v>
      </c>
      <c r="O16" s="14" t="s">
        <v>25</v>
      </c>
      <c r="P16" s="14">
        <v>1</v>
      </c>
      <c r="Q16" s="16" t="str">
        <f t="shared" si="4"/>
        <v>-</v>
      </c>
      <c r="R16" s="15">
        <v>104.61677747913424</v>
      </c>
    </row>
    <row r="23" spans="3:3" x14ac:dyDescent="0.25">
      <c r="C23" s="17"/>
    </row>
  </sheetData>
  <mergeCells count="9">
    <mergeCell ref="A1:A3"/>
    <mergeCell ref="B1:B3"/>
    <mergeCell ref="C2:E2"/>
    <mergeCell ref="C1:Q1"/>
    <mergeCell ref="R1:R3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2" sqref="D12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1552</v>
      </c>
      <c r="D5" s="14">
        <v>1974</v>
      </c>
      <c r="E5" s="16">
        <f>IFERROR(D5/C5,"-")</f>
        <v>1.2719072164948453</v>
      </c>
      <c r="F5" s="14">
        <v>100</v>
      </c>
      <c r="G5" s="14">
        <v>107</v>
      </c>
      <c r="H5" s="16">
        <f>IFERROR(G5/F5,"-")</f>
        <v>1.07</v>
      </c>
      <c r="I5" s="14">
        <v>30</v>
      </c>
      <c r="J5" s="14">
        <v>48</v>
      </c>
      <c r="K5" s="16">
        <f>IFERROR(J5/I5,"-")</f>
        <v>1.6</v>
      </c>
      <c r="L5" s="14">
        <v>14</v>
      </c>
      <c r="M5" s="14">
        <v>13</v>
      </c>
      <c r="N5" s="16">
        <f>IFERROR(M5/L5,"-")</f>
        <v>0.9285714285714286</v>
      </c>
      <c r="O5" s="14">
        <v>0</v>
      </c>
      <c r="P5" s="14">
        <v>1</v>
      </c>
      <c r="Q5" s="16" t="str">
        <f>IFERROR(P5/O5,"-")</f>
        <v>-</v>
      </c>
      <c r="R5" s="15">
        <f>D5+G5+J5+M5+P5</f>
        <v>2143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1378</v>
      </c>
      <c r="D6" s="14">
        <v>1787</v>
      </c>
      <c r="E6" s="16">
        <f t="shared" ref="E6:E16" si="0">IFERROR(D6/C6,"-")</f>
        <v>1.2968069666182873</v>
      </c>
      <c r="F6" s="14">
        <v>73</v>
      </c>
      <c r="G6" s="14">
        <v>89</v>
      </c>
      <c r="H6" s="16">
        <f t="shared" ref="H6:H16" si="1">IFERROR(G6/F6,"-")</f>
        <v>1.2191780821917808</v>
      </c>
      <c r="I6" s="14">
        <v>24</v>
      </c>
      <c r="J6" s="14">
        <v>29</v>
      </c>
      <c r="K6" s="16">
        <f t="shared" ref="K6:K16" si="2">IFERROR(J6/I6,"-")</f>
        <v>1.2083333333333333</v>
      </c>
      <c r="L6" s="14">
        <v>7</v>
      </c>
      <c r="M6" s="14">
        <v>10</v>
      </c>
      <c r="N6" s="16">
        <f t="shared" ref="N6:N16" si="3">IFERROR(M6/L6,"-")</f>
        <v>1.4285714285714286</v>
      </c>
      <c r="O6" s="14">
        <v>0</v>
      </c>
      <c r="P6" s="14">
        <v>1</v>
      </c>
      <c r="Q6" s="16" t="str">
        <f t="shared" ref="Q6:Q16" si="4">IFERROR(P6/O6,"-")</f>
        <v>-</v>
      </c>
      <c r="R6" s="15">
        <f t="shared" ref="R6:R15" si="5">D6+G6+J6+M6+P6</f>
        <v>1916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1</v>
      </c>
      <c r="M7" s="28">
        <v>0</v>
      </c>
      <c r="N7" s="31">
        <f t="shared" si="3"/>
        <v>0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1</v>
      </c>
      <c r="M8" s="28">
        <v>0</v>
      </c>
      <c r="N8" s="31">
        <f t="shared" si="3"/>
        <v>0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7.7496371552975329</v>
      </c>
      <c r="D10" s="14">
        <v>11.045886961387801</v>
      </c>
      <c r="E10" s="16">
        <f t="shared" si="0"/>
        <v>1.4253424695938186</v>
      </c>
      <c r="F10" s="14">
        <v>11.58904109589041</v>
      </c>
      <c r="G10" s="14">
        <v>12.48314606741573</v>
      </c>
      <c r="H10" s="16">
        <f t="shared" si="1"/>
        <v>1.0771509017982841</v>
      </c>
      <c r="I10" s="14">
        <v>28.25</v>
      </c>
      <c r="J10" s="14">
        <v>40.172413793103445</v>
      </c>
      <c r="K10" s="16">
        <f t="shared" si="2"/>
        <v>1.422032346658529</v>
      </c>
      <c r="L10" s="14">
        <v>41.428571428571431</v>
      </c>
      <c r="M10" s="14">
        <v>34.299999999999997</v>
      </c>
      <c r="N10" s="16">
        <f t="shared" si="3"/>
        <v>0.82793103448275851</v>
      </c>
      <c r="O10" s="14" t="s">
        <v>25</v>
      </c>
      <c r="P10" s="14">
        <v>13</v>
      </c>
      <c r="Q10" s="16" t="str">
        <f t="shared" si="4"/>
        <v>-</v>
      </c>
      <c r="R10" s="15">
        <v>11.6758872651357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1178</v>
      </c>
      <c r="D11" s="14">
        <v>1584</v>
      </c>
      <c r="E11" s="16">
        <f t="shared" si="0"/>
        <v>1.3446519524617997</v>
      </c>
      <c r="F11" s="14">
        <v>54</v>
      </c>
      <c r="G11" s="14">
        <v>67</v>
      </c>
      <c r="H11" s="16">
        <f t="shared" si="1"/>
        <v>1.2407407407407407</v>
      </c>
      <c r="I11" s="14">
        <v>18</v>
      </c>
      <c r="J11" s="14">
        <v>16</v>
      </c>
      <c r="K11" s="16">
        <f t="shared" si="2"/>
        <v>0.88888888888888884</v>
      </c>
      <c r="L11" s="14">
        <v>6</v>
      </c>
      <c r="M11" s="14">
        <v>8</v>
      </c>
      <c r="N11" s="16">
        <f t="shared" si="3"/>
        <v>1.3333333333333333</v>
      </c>
      <c r="O11" s="14">
        <v>0</v>
      </c>
      <c r="P11" s="14">
        <v>1</v>
      </c>
      <c r="Q11" s="16" t="str">
        <f t="shared" si="4"/>
        <v>-</v>
      </c>
      <c r="R11" s="15">
        <f>D11+G11+J11+M11+P11</f>
        <v>1676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954</v>
      </c>
      <c r="D12" s="14">
        <v>1577</v>
      </c>
      <c r="E12" s="16">
        <f t="shared" si="0"/>
        <v>1.6530398322851152</v>
      </c>
      <c r="F12" s="14">
        <v>52</v>
      </c>
      <c r="G12" s="14">
        <v>73</v>
      </c>
      <c r="H12" s="16">
        <f t="shared" si="1"/>
        <v>1.4038461538461537</v>
      </c>
      <c r="I12" s="14">
        <v>10</v>
      </c>
      <c r="J12" s="14">
        <v>18</v>
      </c>
      <c r="K12" s="16">
        <f t="shared" si="2"/>
        <v>1.8</v>
      </c>
      <c r="L12" s="14">
        <v>6</v>
      </c>
      <c r="M12" s="14">
        <v>4</v>
      </c>
      <c r="N12" s="16">
        <f t="shared" si="3"/>
        <v>0.66666666666666663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1672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0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0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0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83.529350104821802</v>
      </c>
      <c r="D16" s="14">
        <v>112.03297400126823</v>
      </c>
      <c r="E16" s="16">
        <f t="shared" si="0"/>
        <v>1.3412408196720906</v>
      </c>
      <c r="F16" s="14">
        <v>114.03846153846153</v>
      </c>
      <c r="G16" s="14">
        <v>131.82191780821918</v>
      </c>
      <c r="H16" s="16">
        <f t="shared" si="1"/>
        <v>1.1559426182170991</v>
      </c>
      <c r="I16" s="14">
        <v>117.5</v>
      </c>
      <c r="J16" s="14">
        <v>222.77777777777777</v>
      </c>
      <c r="K16" s="16">
        <f t="shared" si="2"/>
        <v>1.895981087470449</v>
      </c>
      <c r="L16" s="14">
        <v>399.66666666666669</v>
      </c>
      <c r="M16" s="14">
        <v>533.25</v>
      </c>
      <c r="N16" s="16">
        <f t="shared" si="3"/>
        <v>1.3342368640533777</v>
      </c>
      <c r="O16" s="14" t="s">
        <v>25</v>
      </c>
      <c r="P16" s="14" t="s">
        <v>25</v>
      </c>
      <c r="Q16" s="16" t="str">
        <f t="shared" si="4"/>
        <v>-</v>
      </c>
      <c r="R16" s="15">
        <v>115.09688995215311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0" sqref="M10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6630</v>
      </c>
      <c r="D5" s="14">
        <v>8150</v>
      </c>
      <c r="E5" s="16">
        <f>IFERROR(D5/C5,"-")</f>
        <v>1.2292609351432882</v>
      </c>
      <c r="F5" s="14">
        <v>987</v>
      </c>
      <c r="G5" s="14">
        <v>1090</v>
      </c>
      <c r="H5" s="16">
        <f>IFERROR(G5/F5,"-")</f>
        <v>1.1043566362715298</v>
      </c>
      <c r="I5" s="14">
        <v>208</v>
      </c>
      <c r="J5" s="14">
        <v>232</v>
      </c>
      <c r="K5" s="16">
        <f>IFERROR(J5/I5,"-")</f>
        <v>1.1153846153846154</v>
      </c>
      <c r="L5" s="14">
        <v>183</v>
      </c>
      <c r="M5" s="14">
        <v>185</v>
      </c>
      <c r="N5" s="16">
        <f>IFERROR(M5/L5,"-")</f>
        <v>1.0109289617486339</v>
      </c>
      <c r="O5" s="14">
        <v>0</v>
      </c>
      <c r="P5" s="14">
        <v>1</v>
      </c>
      <c r="Q5" s="16" t="str">
        <f>IFERROR(P5/O5,"-")</f>
        <v>-</v>
      </c>
      <c r="R5" s="15">
        <f>D5+G5+J5+M5+P5</f>
        <v>9658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5740</v>
      </c>
      <c r="D6" s="14">
        <v>6913</v>
      </c>
      <c r="E6" s="16">
        <f t="shared" ref="E6:E16" si="0">IFERROR(D6/C6,"-")</f>
        <v>1.2043554006968642</v>
      </c>
      <c r="F6" s="14">
        <v>396</v>
      </c>
      <c r="G6" s="14">
        <v>399</v>
      </c>
      <c r="H6" s="16">
        <f t="shared" ref="H6:H16" si="1">IFERROR(G6/F6,"-")</f>
        <v>1.0075757575757576</v>
      </c>
      <c r="I6" s="14">
        <v>67</v>
      </c>
      <c r="J6" s="14">
        <v>56</v>
      </c>
      <c r="K6" s="16">
        <f t="shared" ref="K6:K16" si="2">IFERROR(J6/I6,"-")</f>
        <v>0.83582089552238803</v>
      </c>
      <c r="L6" s="14">
        <v>69</v>
      </c>
      <c r="M6" s="14">
        <v>46</v>
      </c>
      <c r="N6" s="16">
        <f t="shared" ref="N6:N16" si="3">IFERROR(M6/L6,"-")</f>
        <v>0.66666666666666663</v>
      </c>
      <c r="O6" s="14">
        <v>0</v>
      </c>
      <c r="P6" s="14">
        <v>1</v>
      </c>
      <c r="Q6" s="16" t="str">
        <f t="shared" ref="Q6:Q16" si="4">IFERROR(P6/O6,"-")</f>
        <v>-</v>
      </c>
      <c r="R6" s="15">
        <f t="shared" ref="R6:R15" si="5">D6+G6+J6+M6+P6</f>
        <v>7415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10</v>
      </c>
      <c r="D7" s="28">
        <v>16</v>
      </c>
      <c r="E7" s="31">
        <f t="shared" si="0"/>
        <v>1.6</v>
      </c>
      <c r="F7" s="28">
        <v>1</v>
      </c>
      <c r="G7" s="28">
        <v>0</v>
      </c>
      <c r="H7" s="31">
        <f t="shared" si="1"/>
        <v>0</v>
      </c>
      <c r="I7" s="28">
        <v>0</v>
      </c>
      <c r="J7" s="28">
        <v>0</v>
      </c>
      <c r="K7" s="31" t="str">
        <f t="shared" si="2"/>
        <v>-</v>
      </c>
      <c r="L7" s="28">
        <v>1</v>
      </c>
      <c r="M7" s="28">
        <v>2</v>
      </c>
      <c r="N7" s="31">
        <f t="shared" si="3"/>
        <v>2</v>
      </c>
      <c r="O7" s="28">
        <v>0</v>
      </c>
      <c r="P7" s="28">
        <v>0</v>
      </c>
      <c r="Q7" s="31" t="str">
        <f t="shared" si="4"/>
        <v>-</v>
      </c>
      <c r="R7" s="32">
        <f t="shared" si="5"/>
        <v>18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10</v>
      </c>
      <c r="D8" s="28">
        <v>16</v>
      </c>
      <c r="E8" s="31">
        <f t="shared" si="0"/>
        <v>1.6</v>
      </c>
      <c r="F8" s="28">
        <v>1</v>
      </c>
      <c r="G8" s="28">
        <v>0</v>
      </c>
      <c r="H8" s="31">
        <f t="shared" si="1"/>
        <v>0</v>
      </c>
      <c r="I8" s="28">
        <v>0</v>
      </c>
      <c r="J8" s="28">
        <v>0</v>
      </c>
      <c r="K8" s="31" t="str">
        <f t="shared" si="2"/>
        <v>-</v>
      </c>
      <c r="L8" s="28">
        <v>1</v>
      </c>
      <c r="M8" s="28">
        <v>2</v>
      </c>
      <c r="N8" s="31">
        <f t="shared" si="3"/>
        <v>2</v>
      </c>
      <c r="O8" s="28">
        <v>0</v>
      </c>
      <c r="P8" s="28">
        <v>0</v>
      </c>
      <c r="Q8" s="31" t="str">
        <f t="shared" si="4"/>
        <v>-</v>
      </c>
      <c r="R8" s="32">
        <f t="shared" si="5"/>
        <v>18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9.4301393728222997</v>
      </c>
      <c r="D10" s="14">
        <v>9.9137856212932149</v>
      </c>
      <c r="E10" s="16">
        <f t="shared" si="0"/>
        <v>1.0512872853040525</v>
      </c>
      <c r="F10" s="14">
        <v>39.300505050505052</v>
      </c>
      <c r="G10" s="14">
        <v>111.88220551378446</v>
      </c>
      <c r="H10" s="16">
        <f t="shared" si="1"/>
        <v>2.8468388731901717</v>
      </c>
      <c r="I10" s="14">
        <v>63.149253731343286</v>
      </c>
      <c r="J10" s="14">
        <v>150.08928571428572</v>
      </c>
      <c r="K10" s="16">
        <f t="shared" si="2"/>
        <v>2.3767388661917144</v>
      </c>
      <c r="L10" s="14">
        <v>61.550724637681157</v>
      </c>
      <c r="M10" s="14">
        <v>138.02173913043478</v>
      </c>
      <c r="N10" s="16">
        <f t="shared" si="3"/>
        <v>2.2424064045208385</v>
      </c>
      <c r="O10" s="14" t="s">
        <v>25</v>
      </c>
      <c r="P10" s="14">
        <v>49</v>
      </c>
      <c r="Q10" s="16" t="str">
        <f t="shared" si="4"/>
        <v>-</v>
      </c>
      <c r="R10" s="15">
        <v>17.259339177343222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5187</v>
      </c>
      <c r="D11" s="14">
        <v>6318</v>
      </c>
      <c r="E11" s="16">
        <f t="shared" si="0"/>
        <v>1.2180451127819549</v>
      </c>
      <c r="F11" s="14">
        <v>266</v>
      </c>
      <c r="G11" s="14">
        <v>361</v>
      </c>
      <c r="H11" s="16">
        <f t="shared" si="1"/>
        <v>1.3571428571428572</v>
      </c>
      <c r="I11" s="14">
        <v>21</v>
      </c>
      <c r="J11" s="14">
        <v>28</v>
      </c>
      <c r="K11" s="16">
        <f t="shared" si="2"/>
        <v>1.3333333333333333</v>
      </c>
      <c r="L11" s="14">
        <v>20</v>
      </c>
      <c r="M11" s="14">
        <v>20</v>
      </c>
      <c r="N11" s="16">
        <f t="shared" si="3"/>
        <v>1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6727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4542</v>
      </c>
      <c r="D12" s="14">
        <v>6003</v>
      </c>
      <c r="E12" s="16">
        <f t="shared" si="0"/>
        <v>1.3216644649933951</v>
      </c>
      <c r="F12" s="14">
        <v>271</v>
      </c>
      <c r="G12" s="14">
        <v>233</v>
      </c>
      <c r="H12" s="16">
        <f t="shared" si="1"/>
        <v>0.85977859778597787</v>
      </c>
      <c r="I12" s="14">
        <v>35</v>
      </c>
      <c r="J12" s="14">
        <v>17</v>
      </c>
      <c r="K12" s="16">
        <f t="shared" si="2"/>
        <v>0.48571428571428571</v>
      </c>
      <c r="L12" s="14">
        <v>23</v>
      </c>
      <c r="M12" s="14">
        <v>8</v>
      </c>
      <c r="N12" s="16">
        <f t="shared" si="3"/>
        <v>0.34782608695652173</v>
      </c>
      <c r="O12" s="14">
        <v>1</v>
      </c>
      <c r="P12" s="14">
        <v>0</v>
      </c>
      <c r="Q12" s="16">
        <f t="shared" si="4"/>
        <v>0</v>
      </c>
      <c r="R12" s="15">
        <f t="shared" si="5"/>
        <v>6261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9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9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9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9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63.402245706737119</v>
      </c>
      <c r="D16" s="14">
        <v>98.81092786939864</v>
      </c>
      <c r="E16" s="16">
        <f t="shared" si="0"/>
        <v>1.5584767821386332</v>
      </c>
      <c r="F16" s="14">
        <v>156.16605166051662</v>
      </c>
      <c r="G16" s="14">
        <v>178.50643776824035</v>
      </c>
      <c r="H16" s="16">
        <f t="shared" si="1"/>
        <v>1.1430553303370226</v>
      </c>
      <c r="I16" s="14">
        <v>281.2</v>
      </c>
      <c r="J16" s="14">
        <v>108.94117647058823</v>
      </c>
      <c r="K16" s="16">
        <f t="shared" si="2"/>
        <v>0.38741527905614592</v>
      </c>
      <c r="L16" s="14">
        <v>517.04347826086962</v>
      </c>
      <c r="M16" s="14">
        <v>698.625</v>
      </c>
      <c r="N16" s="16">
        <f t="shared" si="3"/>
        <v>1.3511919778002017</v>
      </c>
      <c r="O16" s="14">
        <v>1853</v>
      </c>
      <c r="P16" s="14" t="s">
        <v>25</v>
      </c>
      <c r="Q16" s="16" t="str">
        <f t="shared" si="4"/>
        <v>-</v>
      </c>
      <c r="R16" s="15">
        <v>102.57067561092477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3133</v>
      </c>
      <c r="D5" s="14">
        <v>3890</v>
      </c>
      <c r="E5" s="16">
        <f>IFERROR(D5/C5,"-")</f>
        <v>1.2416214490903288</v>
      </c>
      <c r="F5" s="14">
        <v>445</v>
      </c>
      <c r="G5" s="14">
        <v>530</v>
      </c>
      <c r="H5" s="16">
        <f>IFERROR(G5/F5,"-")</f>
        <v>1.1910112359550562</v>
      </c>
      <c r="I5" s="14">
        <v>60</v>
      </c>
      <c r="J5" s="14">
        <v>73</v>
      </c>
      <c r="K5" s="16">
        <f>IFERROR(J5/I5,"-")</f>
        <v>1.2166666666666666</v>
      </c>
      <c r="L5" s="14">
        <v>8</v>
      </c>
      <c r="M5" s="14">
        <v>12</v>
      </c>
      <c r="N5" s="16">
        <f>IFERROR(M5/L5,"-")</f>
        <v>1.5</v>
      </c>
      <c r="O5" s="14">
        <v>0</v>
      </c>
      <c r="P5" s="14">
        <v>0</v>
      </c>
      <c r="Q5" s="16" t="str">
        <f>IFERROR(P5/O5,"-")</f>
        <v>-</v>
      </c>
      <c r="R5" s="15">
        <f>D5+G5+J5+M5+P5</f>
        <v>4505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2745</v>
      </c>
      <c r="D6" s="14">
        <v>3626</v>
      </c>
      <c r="E6" s="16">
        <f t="shared" ref="E6:E16" si="0">IFERROR(D6/C6,"-")</f>
        <v>1.3209471766848817</v>
      </c>
      <c r="F6" s="14">
        <v>347</v>
      </c>
      <c r="G6" s="14">
        <v>475</v>
      </c>
      <c r="H6" s="16">
        <f t="shared" ref="H6:H16" si="1">IFERROR(G6/F6,"-")</f>
        <v>1.3688760806916427</v>
      </c>
      <c r="I6" s="14">
        <v>41</v>
      </c>
      <c r="J6" s="14">
        <v>55</v>
      </c>
      <c r="K6" s="16">
        <f t="shared" ref="K6:K16" si="2">IFERROR(J6/I6,"-")</f>
        <v>1.3414634146341464</v>
      </c>
      <c r="L6" s="14">
        <v>6</v>
      </c>
      <c r="M6" s="14">
        <v>9</v>
      </c>
      <c r="N6" s="16">
        <f t="shared" ref="N6:N16" si="3">IFERROR(M6/L6,"-")</f>
        <v>1.5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4165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1</v>
      </c>
      <c r="D7" s="28">
        <v>0</v>
      </c>
      <c r="E7" s="31">
        <f t="shared" si="0"/>
        <v>0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1</v>
      </c>
      <c r="D8" s="28">
        <v>0</v>
      </c>
      <c r="E8" s="31">
        <f t="shared" si="0"/>
        <v>0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7.4411657559198545</v>
      </c>
      <c r="D10" s="14">
        <v>10.225994990258837</v>
      </c>
      <c r="E10" s="16">
        <f t="shared" si="0"/>
        <v>1.374246364841893</v>
      </c>
      <c r="F10" s="14">
        <v>13.02593659942363</v>
      </c>
      <c r="G10" s="14">
        <v>15.274678111587983</v>
      </c>
      <c r="H10" s="16">
        <f t="shared" si="1"/>
        <v>1.1726356868851837</v>
      </c>
      <c r="I10" s="14">
        <v>29.26829268292683</v>
      </c>
      <c r="J10" s="14">
        <v>29.264150943396228</v>
      </c>
      <c r="K10" s="16">
        <f t="shared" si="2"/>
        <v>0.99985849056603771</v>
      </c>
      <c r="L10" s="14">
        <v>35.666666666666664</v>
      </c>
      <c r="M10" s="14">
        <v>28</v>
      </c>
      <c r="N10" s="16">
        <f t="shared" si="3"/>
        <v>0.7850467289719627</v>
      </c>
      <c r="O10" s="14" t="s">
        <v>25</v>
      </c>
      <c r="P10" s="14" t="s">
        <v>25</v>
      </c>
      <c r="Q10" s="16" t="str">
        <f t="shared" si="4"/>
        <v>-</v>
      </c>
      <c r="R10" s="15">
        <v>11.076456310679612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2608</v>
      </c>
      <c r="D11" s="14">
        <v>3120</v>
      </c>
      <c r="E11" s="16">
        <f t="shared" si="0"/>
        <v>1.196319018404908</v>
      </c>
      <c r="F11" s="14">
        <v>301</v>
      </c>
      <c r="G11" s="14">
        <v>352</v>
      </c>
      <c r="H11" s="16">
        <f t="shared" si="1"/>
        <v>1.169435215946844</v>
      </c>
      <c r="I11" s="14">
        <v>18</v>
      </c>
      <c r="J11" s="14">
        <v>29</v>
      </c>
      <c r="K11" s="16">
        <f t="shared" si="2"/>
        <v>1.6111111111111112</v>
      </c>
      <c r="L11" s="14">
        <v>0</v>
      </c>
      <c r="M11" s="14">
        <v>3</v>
      </c>
      <c r="N11" s="16" t="str">
        <f t="shared" si="3"/>
        <v>-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3504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2492</v>
      </c>
      <c r="D12" s="14">
        <v>2822</v>
      </c>
      <c r="E12" s="16">
        <f t="shared" si="0"/>
        <v>1.1324237560192616</v>
      </c>
      <c r="F12" s="14">
        <v>306</v>
      </c>
      <c r="G12" s="14">
        <v>266</v>
      </c>
      <c r="H12" s="16">
        <f t="shared" si="1"/>
        <v>0.86928104575163401</v>
      </c>
      <c r="I12" s="14">
        <v>9</v>
      </c>
      <c r="J12" s="14">
        <v>6</v>
      </c>
      <c r="K12" s="16">
        <f t="shared" si="2"/>
        <v>0.66666666666666663</v>
      </c>
      <c r="L12" s="14">
        <v>0</v>
      </c>
      <c r="M12" s="14">
        <v>1</v>
      </c>
      <c r="N12" s="16" t="str">
        <f t="shared" si="3"/>
        <v>-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3095</v>
      </c>
      <c r="S12" s="18"/>
    </row>
    <row r="13" spans="1:23" ht="89.25" x14ac:dyDescent="0.25">
      <c r="A13" s="29">
        <v>7</v>
      </c>
      <c r="B13" s="30" t="s">
        <v>18</v>
      </c>
      <c r="C13" s="28">
        <v>2</v>
      </c>
      <c r="D13" s="28">
        <v>1</v>
      </c>
      <c r="E13" s="31">
        <f t="shared" si="0"/>
        <v>0.5</v>
      </c>
      <c r="F13" s="28">
        <v>0</v>
      </c>
      <c r="G13" s="28">
        <v>2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3</v>
      </c>
      <c r="S13" s="18"/>
    </row>
    <row r="14" spans="1:23" x14ac:dyDescent="0.25">
      <c r="A14" s="33" t="s">
        <v>23</v>
      </c>
      <c r="B14" s="30" t="s">
        <v>13</v>
      </c>
      <c r="C14" s="28">
        <v>2</v>
      </c>
      <c r="D14" s="28">
        <v>1</v>
      </c>
      <c r="E14" s="31">
        <f t="shared" si="0"/>
        <v>0.5</v>
      </c>
      <c r="F14" s="28">
        <v>0</v>
      </c>
      <c r="G14" s="28">
        <v>2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3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82.979534510433382</v>
      </c>
      <c r="D16" s="14">
        <v>122.94153082919915</v>
      </c>
      <c r="E16" s="16">
        <f t="shared" si="0"/>
        <v>1.4815885815042886</v>
      </c>
      <c r="F16" s="14">
        <v>115.32679738562092</v>
      </c>
      <c r="G16" s="14">
        <v>130.22932330827066</v>
      </c>
      <c r="H16" s="16">
        <f t="shared" si="1"/>
        <v>1.1292199754131715</v>
      </c>
      <c r="I16" s="14">
        <v>987.77777777777783</v>
      </c>
      <c r="J16" s="14">
        <v>273.5</v>
      </c>
      <c r="K16" s="16">
        <f t="shared" si="2"/>
        <v>0.27688413948256468</v>
      </c>
      <c r="L16" s="14" t="s">
        <v>25</v>
      </c>
      <c r="M16" s="14">
        <v>673</v>
      </c>
      <c r="N16" s="16" t="str">
        <f t="shared" si="3"/>
        <v>-</v>
      </c>
      <c r="O16" s="14" t="s">
        <v>25</v>
      </c>
      <c r="P16" s="14" t="s">
        <v>25</v>
      </c>
      <c r="Q16" s="16" t="str">
        <f t="shared" si="4"/>
        <v>-</v>
      </c>
      <c r="R16" s="15">
        <v>124.03747980613893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3" sqref="M13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2759</v>
      </c>
      <c r="D5" s="14">
        <v>4056</v>
      </c>
      <c r="E5" s="16">
        <f>IFERROR(D5/C5,"-")</f>
        <v>1.4700978615440377</v>
      </c>
      <c r="F5" s="14">
        <v>192</v>
      </c>
      <c r="G5" s="14">
        <v>301</v>
      </c>
      <c r="H5" s="16">
        <f>IFERROR(G5/F5,"-")</f>
        <v>1.5677083333333333</v>
      </c>
      <c r="I5" s="14">
        <v>61</v>
      </c>
      <c r="J5" s="14">
        <v>85</v>
      </c>
      <c r="K5" s="16">
        <f>IFERROR(J5/I5,"-")</f>
        <v>1.3934426229508197</v>
      </c>
      <c r="L5" s="14">
        <v>24</v>
      </c>
      <c r="M5" s="14">
        <v>48</v>
      </c>
      <c r="N5" s="16">
        <f>IFERROR(M5/L5,"-")</f>
        <v>2</v>
      </c>
      <c r="O5" s="14">
        <v>3</v>
      </c>
      <c r="P5" s="14">
        <v>1</v>
      </c>
      <c r="Q5" s="16">
        <f>IFERROR(P5/O5,"-")</f>
        <v>0.33333333333333331</v>
      </c>
      <c r="R5" s="15">
        <f>D5+G5+J5+M5+P5</f>
        <v>4491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2403</v>
      </c>
      <c r="D6" s="14">
        <v>3487</v>
      </c>
      <c r="E6" s="16">
        <f t="shared" ref="E6:E16" si="0">IFERROR(D6/C6,"-")</f>
        <v>1.4511027881814398</v>
      </c>
      <c r="F6" s="14">
        <v>156</v>
      </c>
      <c r="G6" s="14">
        <v>249</v>
      </c>
      <c r="H6" s="16">
        <f t="shared" ref="H6:H16" si="1">IFERROR(G6/F6,"-")</f>
        <v>1.5961538461538463</v>
      </c>
      <c r="I6" s="14">
        <v>42</v>
      </c>
      <c r="J6" s="14">
        <v>64</v>
      </c>
      <c r="K6" s="16">
        <f t="shared" ref="K6:K16" si="2">IFERROR(J6/I6,"-")</f>
        <v>1.5238095238095237</v>
      </c>
      <c r="L6" s="14">
        <v>17</v>
      </c>
      <c r="M6" s="14">
        <v>38</v>
      </c>
      <c r="N6" s="16">
        <f t="shared" ref="N6:N16" si="3">IFERROR(M6/L6,"-")</f>
        <v>2.2352941176470589</v>
      </c>
      <c r="O6" s="14">
        <v>1</v>
      </c>
      <c r="P6" s="14">
        <v>0</v>
      </c>
      <c r="Q6" s="16">
        <f t="shared" ref="Q6:Q16" si="4">IFERROR(P6/O6,"-")</f>
        <v>0</v>
      </c>
      <c r="R6" s="15">
        <f t="shared" ref="R6:R15" si="5">D6+G6+J6+M6+P6</f>
        <v>3838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7.7086974615064499</v>
      </c>
      <c r="D10" s="14">
        <v>7.9729005360333529</v>
      </c>
      <c r="E10" s="16">
        <f t="shared" si="0"/>
        <v>1.0342733744379264</v>
      </c>
      <c r="F10" s="14">
        <v>8.1474358974358978</v>
      </c>
      <c r="G10" s="14">
        <v>9.5260869565217394</v>
      </c>
      <c r="H10" s="16">
        <f t="shared" si="1"/>
        <v>1.169212875859474</v>
      </c>
      <c r="I10" s="14">
        <v>20.738095238095237</v>
      </c>
      <c r="J10" s="14">
        <v>22.949152542372882</v>
      </c>
      <c r="K10" s="16">
        <f t="shared" si="2"/>
        <v>1.1066181478526533</v>
      </c>
      <c r="L10" s="14">
        <v>22.529411764705884</v>
      </c>
      <c r="M10" s="14">
        <v>29.828571428571429</v>
      </c>
      <c r="N10" s="16">
        <f t="shared" si="3"/>
        <v>1.323983588213353</v>
      </c>
      <c r="O10" s="14">
        <v>28</v>
      </c>
      <c r="P10" s="14" t="s">
        <v>25</v>
      </c>
      <c r="Q10" s="16" t="str">
        <f t="shared" si="4"/>
        <v>-</v>
      </c>
      <c r="R10" s="15">
        <v>8.5176534492123839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1922</v>
      </c>
      <c r="D11" s="14">
        <v>2673</v>
      </c>
      <c r="E11" s="16">
        <f t="shared" si="0"/>
        <v>1.390738813735692</v>
      </c>
      <c r="F11" s="14">
        <v>103</v>
      </c>
      <c r="G11" s="14">
        <v>142</v>
      </c>
      <c r="H11" s="16">
        <f t="shared" si="1"/>
        <v>1.3786407766990292</v>
      </c>
      <c r="I11" s="14">
        <v>18</v>
      </c>
      <c r="J11" s="14">
        <v>15</v>
      </c>
      <c r="K11" s="16">
        <f t="shared" si="2"/>
        <v>0.83333333333333337</v>
      </c>
      <c r="L11" s="14">
        <v>5</v>
      </c>
      <c r="M11" s="14">
        <v>7</v>
      </c>
      <c r="N11" s="16">
        <f t="shared" si="3"/>
        <v>1.4</v>
      </c>
      <c r="O11" s="14">
        <v>1</v>
      </c>
      <c r="P11" s="14">
        <v>0</v>
      </c>
      <c r="Q11" s="16">
        <f t="shared" si="4"/>
        <v>0</v>
      </c>
      <c r="R11" s="15">
        <f>D11+G11+J11+M11+P11</f>
        <v>2837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1710</v>
      </c>
      <c r="D12" s="14">
        <v>2030</v>
      </c>
      <c r="E12" s="16">
        <f t="shared" si="0"/>
        <v>1.1871345029239766</v>
      </c>
      <c r="F12" s="14">
        <v>103</v>
      </c>
      <c r="G12" s="14">
        <v>88</v>
      </c>
      <c r="H12" s="16">
        <f t="shared" si="1"/>
        <v>0.85436893203883491</v>
      </c>
      <c r="I12" s="14">
        <v>15</v>
      </c>
      <c r="J12" s="14">
        <v>13</v>
      </c>
      <c r="K12" s="16">
        <f t="shared" si="2"/>
        <v>0.8666666666666667</v>
      </c>
      <c r="L12" s="14">
        <v>3</v>
      </c>
      <c r="M12" s="14">
        <v>4</v>
      </c>
      <c r="N12" s="16">
        <f t="shared" si="3"/>
        <v>1.3333333333333333</v>
      </c>
      <c r="O12" s="14">
        <v>1</v>
      </c>
      <c r="P12" s="14">
        <v>0</v>
      </c>
      <c r="Q12" s="16">
        <f t="shared" si="4"/>
        <v>0</v>
      </c>
      <c r="R12" s="15">
        <f t="shared" si="5"/>
        <v>2135</v>
      </c>
      <c r="S12" s="18"/>
    </row>
    <row r="13" spans="1:23" ht="89.25" x14ac:dyDescent="0.25">
      <c r="A13" s="29">
        <v>7</v>
      </c>
      <c r="B13" s="30" t="s">
        <v>18</v>
      </c>
      <c r="C13" s="28">
        <v>1</v>
      </c>
      <c r="D13" s="28">
        <v>0</v>
      </c>
      <c r="E13" s="31">
        <f t="shared" si="0"/>
        <v>0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0</v>
      </c>
      <c r="S13" s="18"/>
    </row>
    <row r="14" spans="1:23" x14ac:dyDescent="0.25">
      <c r="A14" s="33" t="s">
        <v>23</v>
      </c>
      <c r="B14" s="30" t="s">
        <v>13</v>
      </c>
      <c r="C14" s="28">
        <v>1</v>
      </c>
      <c r="D14" s="28">
        <v>0</v>
      </c>
      <c r="E14" s="31">
        <f t="shared" si="0"/>
        <v>0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95.002923976608187</v>
      </c>
      <c r="D16" s="14">
        <v>182.61625615763546</v>
      </c>
      <c r="E16" s="16">
        <f t="shared" si="0"/>
        <v>1.9222172172574352</v>
      </c>
      <c r="F16" s="14">
        <v>165.04854368932038</v>
      </c>
      <c r="G16" s="14">
        <v>206.09090909090909</v>
      </c>
      <c r="H16" s="16">
        <f t="shared" si="1"/>
        <v>1.248668449197861</v>
      </c>
      <c r="I16" s="14">
        <v>167.8</v>
      </c>
      <c r="J16" s="14">
        <v>169.69230769230768</v>
      </c>
      <c r="K16" s="16">
        <f t="shared" si="2"/>
        <v>1.0112771614559455</v>
      </c>
      <c r="L16" s="14">
        <v>152</v>
      </c>
      <c r="M16" s="14">
        <v>283</v>
      </c>
      <c r="N16" s="16">
        <f t="shared" si="3"/>
        <v>1.861842105263158</v>
      </c>
      <c r="O16" s="14">
        <v>1</v>
      </c>
      <c r="P16" s="14" t="s">
        <v>25</v>
      </c>
      <c r="Q16" s="16" t="str">
        <f t="shared" si="4"/>
        <v>-</v>
      </c>
      <c r="R16" s="15">
        <v>183.69320843091336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0" sqref="M10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3879</v>
      </c>
      <c r="D5" s="14">
        <v>4379</v>
      </c>
      <c r="E5" s="16">
        <f>IFERROR(D5/C5,"-")</f>
        <v>1.128899200824955</v>
      </c>
      <c r="F5" s="14">
        <v>324</v>
      </c>
      <c r="G5" s="14">
        <v>318</v>
      </c>
      <c r="H5" s="16">
        <f>IFERROR(G5/F5,"-")</f>
        <v>0.98148148148148151</v>
      </c>
      <c r="I5" s="14">
        <v>56</v>
      </c>
      <c r="J5" s="14">
        <v>51</v>
      </c>
      <c r="K5" s="16">
        <f>IFERROR(J5/I5,"-")</f>
        <v>0.9107142857142857</v>
      </c>
      <c r="L5" s="14">
        <v>34</v>
      </c>
      <c r="M5" s="14">
        <v>19</v>
      </c>
      <c r="N5" s="16">
        <f>IFERROR(M5/L5,"-")</f>
        <v>0.55882352941176472</v>
      </c>
      <c r="O5" s="14">
        <v>0</v>
      </c>
      <c r="P5" s="14">
        <v>0</v>
      </c>
      <c r="Q5" s="16" t="str">
        <f>IFERROR(P5/O5,"-")</f>
        <v>-</v>
      </c>
      <c r="R5" s="15">
        <f>D5+G5+J5+M5+P5</f>
        <v>4767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3626</v>
      </c>
      <c r="D6" s="14">
        <v>4233</v>
      </c>
      <c r="E6" s="16">
        <f t="shared" ref="E6:E16" si="0">IFERROR(D6/C6,"-")</f>
        <v>1.1674020959735245</v>
      </c>
      <c r="F6" s="14">
        <v>287</v>
      </c>
      <c r="G6" s="14">
        <v>290</v>
      </c>
      <c r="H6" s="16">
        <f t="shared" ref="H6:H16" si="1">IFERROR(G6/F6,"-")</f>
        <v>1.0104529616724738</v>
      </c>
      <c r="I6" s="14">
        <v>39</v>
      </c>
      <c r="J6" s="14">
        <v>45</v>
      </c>
      <c r="K6" s="16">
        <f t="shared" ref="K6:K16" si="2">IFERROR(J6/I6,"-")</f>
        <v>1.1538461538461537</v>
      </c>
      <c r="L6" s="14">
        <v>17</v>
      </c>
      <c r="M6" s="14">
        <v>7</v>
      </c>
      <c r="N6" s="16">
        <f t="shared" ref="N6:N16" si="3">IFERROR(M6/L6,"-")</f>
        <v>0.41176470588235292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4575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8.6232763375620518</v>
      </c>
      <c r="D10" s="14">
        <v>7.0652227418163918</v>
      </c>
      <c r="E10" s="16">
        <f t="shared" si="0"/>
        <v>0.81931999686024803</v>
      </c>
      <c r="F10" s="14">
        <v>12.111498257839722</v>
      </c>
      <c r="G10" s="14">
        <v>11.752000000000001</v>
      </c>
      <c r="H10" s="16">
        <f t="shared" si="1"/>
        <v>0.97031760644418874</v>
      </c>
      <c r="I10" s="14">
        <v>28.512820512820515</v>
      </c>
      <c r="J10" s="14">
        <v>31.181818181818183</v>
      </c>
      <c r="K10" s="16">
        <f t="shared" si="2"/>
        <v>1.0936069326357096</v>
      </c>
      <c r="L10" s="14">
        <v>85.82352941176471</v>
      </c>
      <c r="M10" s="14">
        <v>129.6</v>
      </c>
      <c r="N10" s="16">
        <f t="shared" si="3"/>
        <v>1.5100753941055516</v>
      </c>
      <c r="O10" s="14" t="s">
        <v>25</v>
      </c>
      <c r="P10" s="14" t="s">
        <v>25</v>
      </c>
      <c r="Q10" s="16" t="str">
        <f t="shared" si="4"/>
        <v>-</v>
      </c>
      <c r="R10" s="15">
        <v>7.6582394851758213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3267</v>
      </c>
      <c r="D11" s="14">
        <v>3509</v>
      </c>
      <c r="E11" s="16">
        <f t="shared" si="0"/>
        <v>1.0740740740740742</v>
      </c>
      <c r="F11" s="14">
        <v>218</v>
      </c>
      <c r="G11" s="14">
        <v>185</v>
      </c>
      <c r="H11" s="16">
        <f t="shared" si="1"/>
        <v>0.84862385321100919</v>
      </c>
      <c r="I11" s="14">
        <v>18</v>
      </c>
      <c r="J11" s="14">
        <v>17</v>
      </c>
      <c r="K11" s="16">
        <f t="shared" si="2"/>
        <v>0.94444444444444442</v>
      </c>
      <c r="L11" s="14">
        <v>11</v>
      </c>
      <c r="M11" s="14">
        <v>5</v>
      </c>
      <c r="N11" s="16">
        <f t="shared" si="3"/>
        <v>0.45454545454545453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3716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2301</v>
      </c>
      <c r="D12" s="14">
        <v>3282</v>
      </c>
      <c r="E12" s="16">
        <f t="shared" si="0"/>
        <v>1.4263363754889178</v>
      </c>
      <c r="F12" s="14">
        <v>162</v>
      </c>
      <c r="G12" s="14">
        <v>178</v>
      </c>
      <c r="H12" s="16">
        <f t="shared" si="1"/>
        <v>1.0987654320987654</v>
      </c>
      <c r="I12" s="14">
        <v>8</v>
      </c>
      <c r="J12" s="14">
        <v>19</v>
      </c>
      <c r="K12" s="16">
        <f t="shared" si="2"/>
        <v>2.375</v>
      </c>
      <c r="L12" s="14">
        <v>5</v>
      </c>
      <c r="M12" s="14">
        <v>4</v>
      </c>
      <c r="N12" s="16">
        <f t="shared" si="3"/>
        <v>0.8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3483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2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2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2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2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44.219469795740984</v>
      </c>
      <c r="D16" s="14">
        <v>118.5386959171237</v>
      </c>
      <c r="E16" s="16">
        <f t="shared" si="0"/>
        <v>2.6806901228051543</v>
      </c>
      <c r="F16" s="14">
        <v>96.629629629629633</v>
      </c>
      <c r="G16" s="14">
        <v>116.03932584269663</v>
      </c>
      <c r="H16" s="16">
        <f t="shared" si="1"/>
        <v>1.2008669213310881</v>
      </c>
      <c r="I16" s="14">
        <v>200.875</v>
      </c>
      <c r="J16" s="14">
        <v>186</v>
      </c>
      <c r="K16" s="16">
        <f t="shared" si="2"/>
        <v>0.92594897324206593</v>
      </c>
      <c r="L16" s="14">
        <v>470.8</v>
      </c>
      <c r="M16" s="14">
        <v>181.5</v>
      </c>
      <c r="N16" s="16">
        <f t="shared" si="3"/>
        <v>0.3855140186915888</v>
      </c>
      <c r="O16" s="14" t="s">
        <v>25</v>
      </c>
      <c r="P16" s="14" t="s">
        <v>25</v>
      </c>
      <c r="Q16" s="16" t="str">
        <f t="shared" si="4"/>
        <v>-</v>
      </c>
      <c r="R16" s="15">
        <v>118.85127763422336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1" sqref="J11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2076</v>
      </c>
      <c r="D5" s="14">
        <v>2324</v>
      </c>
      <c r="E5" s="16">
        <f>IFERROR(D5/C5,"-")</f>
        <v>1.1194605009633911</v>
      </c>
      <c r="F5" s="14">
        <v>64</v>
      </c>
      <c r="G5" s="14">
        <v>105</v>
      </c>
      <c r="H5" s="16">
        <f>IFERROR(G5/F5,"-")</f>
        <v>1.640625</v>
      </c>
      <c r="I5" s="14">
        <v>35</v>
      </c>
      <c r="J5" s="14">
        <v>27</v>
      </c>
      <c r="K5" s="16">
        <f>IFERROR(J5/I5,"-")</f>
        <v>0.77142857142857146</v>
      </c>
      <c r="L5" s="14">
        <v>15</v>
      </c>
      <c r="M5" s="14">
        <v>22</v>
      </c>
      <c r="N5" s="16">
        <f>IFERROR(M5/L5,"-")</f>
        <v>1.4666666666666666</v>
      </c>
      <c r="O5" s="14">
        <v>0</v>
      </c>
      <c r="P5" s="14">
        <v>0</v>
      </c>
      <c r="Q5" s="16" t="str">
        <f>IFERROR(P5/O5,"-")</f>
        <v>-</v>
      </c>
      <c r="R5" s="15">
        <f>D5+G5+J5+M5+P5</f>
        <v>2478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1927</v>
      </c>
      <c r="D6" s="14">
        <v>2276</v>
      </c>
      <c r="E6" s="16">
        <f t="shared" ref="E6:E16" si="0">IFERROR(D6/C6,"-")</f>
        <v>1.1811105345096005</v>
      </c>
      <c r="F6" s="14">
        <v>43</v>
      </c>
      <c r="G6" s="14">
        <v>100</v>
      </c>
      <c r="H6" s="16">
        <f t="shared" ref="H6:H16" si="1">IFERROR(G6/F6,"-")</f>
        <v>2.3255813953488373</v>
      </c>
      <c r="I6" s="14">
        <v>21</v>
      </c>
      <c r="J6" s="14">
        <v>19</v>
      </c>
      <c r="K6" s="16">
        <f t="shared" ref="K6:K16" si="2">IFERROR(J6/I6,"-")</f>
        <v>0.90476190476190477</v>
      </c>
      <c r="L6" s="14">
        <v>11</v>
      </c>
      <c r="M6" s="14">
        <v>14</v>
      </c>
      <c r="N6" s="16">
        <f t="shared" ref="N6:N16" si="3">IFERROR(M6/L6,"-")</f>
        <v>1.2727272727272727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2409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8.1058640373637783</v>
      </c>
      <c r="D10" s="14">
        <v>6.1812949640287771</v>
      </c>
      <c r="E10" s="16">
        <f t="shared" si="0"/>
        <v>0.76257076796949119</v>
      </c>
      <c r="F10" s="14">
        <v>17.953488372093023</v>
      </c>
      <c r="G10" s="14">
        <v>6.7435897435897436</v>
      </c>
      <c r="H10" s="16">
        <f t="shared" si="1"/>
        <v>0.37561445462999865</v>
      </c>
      <c r="I10" s="14">
        <v>28.095238095238095</v>
      </c>
      <c r="J10" s="14">
        <v>27.333333333333332</v>
      </c>
      <c r="K10" s="16">
        <f t="shared" si="2"/>
        <v>0.97288135593220337</v>
      </c>
      <c r="L10" s="14">
        <v>65.36363636363636</v>
      </c>
      <c r="M10" s="14">
        <v>47.4</v>
      </c>
      <c r="N10" s="16">
        <f t="shared" si="3"/>
        <v>0.72517385257301814</v>
      </c>
      <c r="O10" s="14" t="s">
        <v>25</v>
      </c>
      <c r="P10" s="14" t="s">
        <v>25</v>
      </c>
      <c r="Q10" s="16" t="str">
        <f t="shared" si="4"/>
        <v>-</v>
      </c>
      <c r="R10" s="15">
        <v>6.506178489702517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1803</v>
      </c>
      <c r="D11" s="14">
        <v>1873</v>
      </c>
      <c r="E11" s="16">
        <f t="shared" si="0"/>
        <v>1.0388241819190238</v>
      </c>
      <c r="F11" s="14">
        <v>29</v>
      </c>
      <c r="G11" s="14">
        <v>59</v>
      </c>
      <c r="H11" s="16">
        <f t="shared" si="1"/>
        <v>2.0344827586206895</v>
      </c>
      <c r="I11" s="14">
        <v>14</v>
      </c>
      <c r="J11" s="14">
        <v>7</v>
      </c>
      <c r="K11" s="16">
        <f t="shared" si="2"/>
        <v>0.5</v>
      </c>
      <c r="L11" s="14">
        <v>3</v>
      </c>
      <c r="M11" s="14">
        <v>8</v>
      </c>
      <c r="N11" s="16">
        <f t="shared" si="3"/>
        <v>2.6666666666666665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1947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1538</v>
      </c>
      <c r="D12" s="14">
        <v>1499</v>
      </c>
      <c r="E12" s="16">
        <f t="shared" si="0"/>
        <v>0.97464239271781539</v>
      </c>
      <c r="F12" s="14">
        <v>44</v>
      </c>
      <c r="G12" s="14">
        <v>48</v>
      </c>
      <c r="H12" s="16">
        <f t="shared" si="1"/>
        <v>1.0909090909090908</v>
      </c>
      <c r="I12" s="14">
        <v>18</v>
      </c>
      <c r="J12" s="14">
        <v>8</v>
      </c>
      <c r="K12" s="16">
        <f t="shared" si="2"/>
        <v>0.44444444444444442</v>
      </c>
      <c r="L12" s="14">
        <v>1</v>
      </c>
      <c r="M12" s="14">
        <v>2</v>
      </c>
      <c r="N12" s="16">
        <f t="shared" si="3"/>
        <v>2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1557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2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2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2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2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37.5</v>
      </c>
      <c r="D16" s="14">
        <v>110.42828552368246</v>
      </c>
      <c r="E16" s="16">
        <f t="shared" si="0"/>
        <v>2.9447542806315323</v>
      </c>
      <c r="F16" s="14">
        <v>104.29545454545455</v>
      </c>
      <c r="G16" s="14">
        <v>77.395833333333329</v>
      </c>
      <c r="H16" s="16">
        <f t="shared" si="1"/>
        <v>0.74208251616183618</v>
      </c>
      <c r="I16" s="14">
        <v>213.61111111111111</v>
      </c>
      <c r="J16" s="14">
        <v>254.125</v>
      </c>
      <c r="K16" s="16">
        <f t="shared" si="2"/>
        <v>1.1896618985695708</v>
      </c>
      <c r="L16" s="14">
        <v>1</v>
      </c>
      <c r="M16" s="14">
        <v>534</v>
      </c>
      <c r="N16" s="16">
        <f t="shared" si="3"/>
        <v>534</v>
      </c>
      <c r="O16" s="14" t="s">
        <v>25</v>
      </c>
      <c r="P16" s="14" t="s">
        <v>25</v>
      </c>
      <c r="Q16" s="16" t="str">
        <f t="shared" si="4"/>
        <v>-</v>
      </c>
      <c r="R16" s="15">
        <v>110.69235709698137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16" sqref="R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3307</v>
      </c>
      <c r="D5" s="14">
        <v>4303</v>
      </c>
      <c r="E5" s="16">
        <f>IFERROR(D5/C5,"-")</f>
        <v>1.3011793166011492</v>
      </c>
      <c r="F5" s="14">
        <v>434</v>
      </c>
      <c r="G5" s="14">
        <v>522</v>
      </c>
      <c r="H5" s="16">
        <f>IFERROR(G5/F5,"-")</f>
        <v>1.2027649769585254</v>
      </c>
      <c r="I5" s="14">
        <v>47</v>
      </c>
      <c r="J5" s="14">
        <v>62</v>
      </c>
      <c r="K5" s="16">
        <f>IFERROR(J5/I5,"-")</f>
        <v>1.3191489361702127</v>
      </c>
      <c r="L5" s="14">
        <v>24</v>
      </c>
      <c r="M5" s="14">
        <v>15</v>
      </c>
      <c r="N5" s="16">
        <f>IFERROR(M5/L5,"-")</f>
        <v>0.625</v>
      </c>
      <c r="O5" s="14">
        <v>1</v>
      </c>
      <c r="P5" s="14">
        <v>1</v>
      </c>
      <c r="Q5" s="16">
        <f>IFERROR(P5/O5,"-")</f>
        <v>1</v>
      </c>
      <c r="R5" s="15">
        <f>D5+G5+J5+M5+P5</f>
        <v>4903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3170</v>
      </c>
      <c r="D6" s="14">
        <v>4137</v>
      </c>
      <c r="E6" s="16">
        <f t="shared" ref="E6:E16" si="0">IFERROR(D6/C6,"-")</f>
        <v>1.3050473186119873</v>
      </c>
      <c r="F6" s="14">
        <v>371</v>
      </c>
      <c r="G6" s="14">
        <v>466</v>
      </c>
      <c r="H6" s="16">
        <f t="shared" ref="H6:H16" si="1">IFERROR(G6/F6,"-")</f>
        <v>1.2560646900269541</v>
      </c>
      <c r="I6" s="14">
        <v>36</v>
      </c>
      <c r="J6" s="14">
        <v>49</v>
      </c>
      <c r="K6" s="16">
        <f t="shared" ref="K6:K16" si="2">IFERROR(J6/I6,"-")</f>
        <v>1.3611111111111112</v>
      </c>
      <c r="L6" s="14">
        <v>22</v>
      </c>
      <c r="M6" s="14">
        <v>12</v>
      </c>
      <c r="N6" s="16">
        <f t="shared" ref="N6:N16" si="3">IFERROR(M6/L6,"-")</f>
        <v>0.54545454545454541</v>
      </c>
      <c r="O6" s="14">
        <v>1</v>
      </c>
      <c r="P6" s="14">
        <v>0</v>
      </c>
      <c r="Q6" s="16">
        <f t="shared" ref="Q6:Q16" si="4">IFERROR(P6/O6,"-")</f>
        <v>0</v>
      </c>
      <c r="R6" s="15">
        <f t="shared" ref="R6:R15" si="5">D6+G6+J6+M6+P6</f>
        <v>4664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6.7113564668769712</v>
      </c>
      <c r="D10" s="14">
        <v>7.1464621474517562</v>
      </c>
      <c r="E10" s="16">
        <f t="shared" si="0"/>
        <v>1.0648312576931642</v>
      </c>
      <c r="F10" s="14">
        <v>14.229110512129379</v>
      </c>
      <c r="G10" s="14">
        <v>17.098214285714285</v>
      </c>
      <c r="H10" s="16">
        <f t="shared" si="1"/>
        <v>1.201636200037886</v>
      </c>
      <c r="I10" s="14">
        <v>51.861111111111114</v>
      </c>
      <c r="J10" s="14">
        <v>43.071428571428569</v>
      </c>
      <c r="K10" s="16">
        <f t="shared" si="2"/>
        <v>0.83051495906343242</v>
      </c>
      <c r="L10" s="14">
        <v>49.045454545454547</v>
      </c>
      <c r="M10" s="14">
        <v>37.090909090909093</v>
      </c>
      <c r="N10" s="16">
        <f t="shared" si="3"/>
        <v>0.75625579240037077</v>
      </c>
      <c r="O10" s="14">
        <v>58</v>
      </c>
      <c r="P10" s="14" t="s">
        <v>25</v>
      </c>
      <c r="Q10" s="16" t="str">
        <f t="shared" si="4"/>
        <v>-</v>
      </c>
      <c r="R10" s="15">
        <v>8.5324675324675319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2761</v>
      </c>
      <c r="D11" s="14">
        <v>3529</v>
      </c>
      <c r="E11" s="16">
        <f t="shared" si="0"/>
        <v>1.2781600869250271</v>
      </c>
      <c r="F11" s="14">
        <v>297</v>
      </c>
      <c r="G11" s="14">
        <v>321</v>
      </c>
      <c r="H11" s="16">
        <f t="shared" si="1"/>
        <v>1.0808080808080809</v>
      </c>
      <c r="I11" s="14">
        <v>16</v>
      </c>
      <c r="J11" s="14">
        <v>15</v>
      </c>
      <c r="K11" s="16">
        <f t="shared" si="2"/>
        <v>0.9375</v>
      </c>
      <c r="L11" s="14">
        <v>8</v>
      </c>
      <c r="M11" s="14">
        <v>4</v>
      </c>
      <c r="N11" s="16">
        <f t="shared" si="3"/>
        <v>0.5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3869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1908</v>
      </c>
      <c r="D12" s="14">
        <v>3171</v>
      </c>
      <c r="E12" s="16">
        <f t="shared" si="0"/>
        <v>1.6619496855345912</v>
      </c>
      <c r="F12" s="14">
        <v>306</v>
      </c>
      <c r="G12" s="14">
        <v>281</v>
      </c>
      <c r="H12" s="16">
        <f t="shared" si="1"/>
        <v>0.9183006535947712</v>
      </c>
      <c r="I12" s="14">
        <v>11</v>
      </c>
      <c r="J12" s="14">
        <v>9</v>
      </c>
      <c r="K12" s="16">
        <f t="shared" si="2"/>
        <v>0.81818181818181823</v>
      </c>
      <c r="L12" s="14">
        <v>6</v>
      </c>
      <c r="M12" s="14">
        <v>9</v>
      </c>
      <c r="N12" s="16">
        <f t="shared" si="3"/>
        <v>1.5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3470</v>
      </c>
      <c r="S12" s="18"/>
    </row>
    <row r="13" spans="1:23" ht="89.25" x14ac:dyDescent="0.25">
      <c r="A13" s="29">
        <v>7</v>
      </c>
      <c r="B13" s="30" t="s">
        <v>18</v>
      </c>
      <c r="C13" s="28">
        <v>1</v>
      </c>
      <c r="D13" s="28">
        <v>0</v>
      </c>
      <c r="E13" s="31">
        <f t="shared" si="0"/>
        <v>0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0</v>
      </c>
      <c r="S13" s="18"/>
    </row>
    <row r="14" spans="1:23" x14ac:dyDescent="0.25">
      <c r="A14" s="33" t="s">
        <v>23</v>
      </c>
      <c r="B14" s="30" t="s">
        <v>13</v>
      </c>
      <c r="C14" s="28">
        <v>1</v>
      </c>
      <c r="D14" s="28">
        <v>0</v>
      </c>
      <c r="E14" s="31">
        <f t="shared" si="0"/>
        <v>0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124.47117400419287</v>
      </c>
      <c r="D16" s="14">
        <v>151.40176600441501</v>
      </c>
      <c r="E16" s="16">
        <f t="shared" si="0"/>
        <v>1.2163600706402509</v>
      </c>
      <c r="F16" s="14">
        <v>155.49019607843138</v>
      </c>
      <c r="G16" s="14">
        <v>172.4306049822064</v>
      </c>
      <c r="H16" s="16">
        <f t="shared" si="1"/>
        <v>1.1089484053080108</v>
      </c>
      <c r="I16" s="14">
        <v>186.81818181818181</v>
      </c>
      <c r="J16" s="14">
        <v>184</v>
      </c>
      <c r="K16" s="16">
        <f t="shared" si="2"/>
        <v>0.98491484184914846</v>
      </c>
      <c r="L16" s="14">
        <v>371</v>
      </c>
      <c r="M16" s="14">
        <v>80.444444444444443</v>
      </c>
      <c r="N16" s="16">
        <f t="shared" si="3"/>
        <v>0.2168313866427074</v>
      </c>
      <c r="O16" s="14" t="s">
        <v>25</v>
      </c>
      <c r="P16" s="14" t="s">
        <v>25</v>
      </c>
      <c r="Q16" s="16" t="str">
        <f t="shared" si="4"/>
        <v>-</v>
      </c>
      <c r="R16" s="15">
        <v>153.00518731988473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1" sqref="P11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1495</v>
      </c>
      <c r="D5" s="14">
        <v>2047</v>
      </c>
      <c r="E5" s="16">
        <f>IFERROR(D5/C5,"-")</f>
        <v>1.3692307692307693</v>
      </c>
      <c r="F5" s="14">
        <v>192</v>
      </c>
      <c r="G5" s="14">
        <v>258</v>
      </c>
      <c r="H5" s="16">
        <f>IFERROR(G5/F5,"-")</f>
        <v>1.34375</v>
      </c>
      <c r="I5" s="14">
        <v>38</v>
      </c>
      <c r="J5" s="14">
        <v>44</v>
      </c>
      <c r="K5" s="16">
        <f>IFERROR(J5/I5,"-")</f>
        <v>1.1578947368421053</v>
      </c>
      <c r="L5" s="14">
        <v>29</v>
      </c>
      <c r="M5" s="14">
        <v>29</v>
      </c>
      <c r="N5" s="16">
        <f>IFERROR(M5/L5,"-")</f>
        <v>1</v>
      </c>
      <c r="O5" s="14">
        <v>0</v>
      </c>
      <c r="P5" s="14">
        <v>1</v>
      </c>
      <c r="Q5" s="16" t="str">
        <f>IFERROR(P5/O5,"-")</f>
        <v>-</v>
      </c>
      <c r="R5" s="15">
        <f>D5+G5+J5+M5+P5</f>
        <v>2379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1277</v>
      </c>
      <c r="D6" s="14">
        <v>1866</v>
      </c>
      <c r="E6" s="16">
        <f t="shared" ref="E6:E16" si="0">IFERROR(D6/C6,"-")</f>
        <v>1.4612372748629601</v>
      </c>
      <c r="F6" s="14">
        <v>148</v>
      </c>
      <c r="G6" s="14">
        <v>221</v>
      </c>
      <c r="H6" s="16">
        <f t="shared" ref="H6:H16" si="1">IFERROR(G6/F6,"-")</f>
        <v>1.4932432432432432</v>
      </c>
      <c r="I6" s="14">
        <v>19</v>
      </c>
      <c r="J6" s="14">
        <v>25</v>
      </c>
      <c r="K6" s="16">
        <f t="shared" ref="K6:K16" si="2">IFERROR(J6/I6,"-")</f>
        <v>1.3157894736842106</v>
      </c>
      <c r="L6" s="14">
        <v>11</v>
      </c>
      <c r="M6" s="14">
        <v>18</v>
      </c>
      <c r="N6" s="16">
        <f t="shared" ref="N6:N16" si="3">IFERROR(M6/L6,"-")</f>
        <v>1.6363636363636365</v>
      </c>
      <c r="O6" s="14">
        <v>0</v>
      </c>
      <c r="P6" s="14">
        <v>1</v>
      </c>
      <c r="Q6" s="16" t="str">
        <f t="shared" ref="Q6:Q16" si="4">IFERROR(P6/O6,"-")</f>
        <v>-</v>
      </c>
      <c r="R6" s="15">
        <f t="shared" ref="R6:R15" si="5">D6+G6+J6+M6+P6</f>
        <v>2131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12.479248238057949</v>
      </c>
      <c r="D10" s="14">
        <v>16.638888888888889</v>
      </c>
      <c r="E10" s="16">
        <f t="shared" si="0"/>
        <v>1.3333246179161089</v>
      </c>
      <c r="F10" s="14">
        <v>27.114864864864863</v>
      </c>
      <c r="G10" s="14">
        <v>29.556122448979593</v>
      </c>
      <c r="H10" s="16">
        <f t="shared" si="1"/>
        <v>1.0900339203710392</v>
      </c>
      <c r="I10" s="14">
        <v>78</v>
      </c>
      <c r="J10" s="14">
        <v>65.807692307692307</v>
      </c>
      <c r="K10" s="16">
        <f t="shared" si="2"/>
        <v>0.84368836291913218</v>
      </c>
      <c r="L10" s="14">
        <v>100.09090909090909</v>
      </c>
      <c r="M10" s="14">
        <v>97.111111111111114</v>
      </c>
      <c r="N10" s="16">
        <f t="shared" si="3"/>
        <v>0.97022908467050162</v>
      </c>
      <c r="O10" s="14" t="s">
        <v>25</v>
      </c>
      <c r="P10" s="14" t="s">
        <v>25</v>
      </c>
      <c r="Q10" s="16" t="str">
        <f t="shared" si="4"/>
        <v>-</v>
      </c>
      <c r="R10" s="15">
        <v>19.216666666666665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1141</v>
      </c>
      <c r="D11" s="14">
        <v>1534</v>
      </c>
      <c r="E11" s="16">
        <f t="shared" si="0"/>
        <v>1.3444347063978965</v>
      </c>
      <c r="F11" s="14">
        <v>113</v>
      </c>
      <c r="G11" s="14">
        <v>139</v>
      </c>
      <c r="H11" s="16">
        <f t="shared" si="1"/>
        <v>1.2300884955752212</v>
      </c>
      <c r="I11" s="14">
        <v>9</v>
      </c>
      <c r="J11" s="14">
        <v>14</v>
      </c>
      <c r="K11" s="16">
        <f t="shared" si="2"/>
        <v>1.5555555555555556</v>
      </c>
      <c r="L11" s="14">
        <v>3</v>
      </c>
      <c r="M11" s="14">
        <v>7</v>
      </c>
      <c r="N11" s="16">
        <f t="shared" si="3"/>
        <v>2.3333333333333335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1694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537</v>
      </c>
      <c r="D12" s="14">
        <v>838</v>
      </c>
      <c r="E12" s="16">
        <f t="shared" si="0"/>
        <v>1.5605214152700186</v>
      </c>
      <c r="F12" s="14">
        <v>80</v>
      </c>
      <c r="G12" s="14">
        <v>88</v>
      </c>
      <c r="H12" s="16">
        <f t="shared" si="1"/>
        <v>1.1000000000000001</v>
      </c>
      <c r="I12" s="14">
        <v>8</v>
      </c>
      <c r="J12" s="14">
        <v>8</v>
      </c>
      <c r="K12" s="16">
        <f t="shared" si="2"/>
        <v>1</v>
      </c>
      <c r="L12" s="14">
        <v>3</v>
      </c>
      <c r="M12" s="14">
        <v>2</v>
      </c>
      <c r="N12" s="16">
        <f t="shared" si="3"/>
        <v>0.66666666666666663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936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1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1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1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1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59.059590316573555</v>
      </c>
      <c r="D16" s="14">
        <v>142.15751789976133</v>
      </c>
      <c r="E16" s="16">
        <f t="shared" si="0"/>
        <v>2.407018354474912</v>
      </c>
      <c r="F16" s="14">
        <v>150.5625</v>
      </c>
      <c r="G16" s="14">
        <v>196.61363636363637</v>
      </c>
      <c r="H16" s="16">
        <f t="shared" si="1"/>
        <v>1.3058605985131515</v>
      </c>
      <c r="I16" s="14">
        <v>281.125</v>
      </c>
      <c r="J16" s="14">
        <v>344.625</v>
      </c>
      <c r="K16" s="16">
        <f t="shared" si="2"/>
        <v>1.2258781680747</v>
      </c>
      <c r="L16" s="14">
        <v>387</v>
      </c>
      <c r="M16" s="14">
        <v>705</v>
      </c>
      <c r="N16" s="16">
        <f t="shared" si="3"/>
        <v>1.8217054263565891</v>
      </c>
      <c r="O16" s="14" t="s">
        <v>25</v>
      </c>
      <c r="P16" s="14" t="s">
        <v>25</v>
      </c>
      <c r="Q16" s="16" t="str">
        <f t="shared" si="4"/>
        <v>-</v>
      </c>
      <c r="R16" s="15">
        <v>150.21047008547009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0" sqref="J10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6183</v>
      </c>
      <c r="D5" s="14">
        <v>7294</v>
      </c>
      <c r="E5" s="16">
        <f>IFERROR(D5/C5,"-")</f>
        <v>1.1796862364547953</v>
      </c>
      <c r="F5" s="14">
        <v>323</v>
      </c>
      <c r="G5" s="14">
        <v>400</v>
      </c>
      <c r="H5" s="16">
        <f>IFERROR(G5/F5,"-")</f>
        <v>1.2383900928792571</v>
      </c>
      <c r="I5" s="14">
        <v>60</v>
      </c>
      <c r="J5" s="14">
        <v>68</v>
      </c>
      <c r="K5" s="16">
        <f>IFERROR(J5/I5,"-")</f>
        <v>1.1333333333333333</v>
      </c>
      <c r="L5" s="14">
        <v>46</v>
      </c>
      <c r="M5" s="14">
        <v>39</v>
      </c>
      <c r="N5" s="16">
        <f>IFERROR(M5/L5,"-")</f>
        <v>0.84782608695652173</v>
      </c>
      <c r="O5" s="14">
        <v>0</v>
      </c>
      <c r="P5" s="14">
        <v>0</v>
      </c>
      <c r="Q5" s="16" t="str">
        <f>IFERROR(P5/O5,"-")</f>
        <v>-</v>
      </c>
      <c r="R5" s="15">
        <f>D5+G5+J5+M5+P5</f>
        <v>7801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5267</v>
      </c>
      <c r="D6" s="14">
        <v>5777</v>
      </c>
      <c r="E6" s="16">
        <f t="shared" ref="E6:E16" si="0">IFERROR(D6/C6,"-")</f>
        <v>1.0968293146003418</v>
      </c>
      <c r="F6" s="14">
        <v>256</v>
      </c>
      <c r="G6" s="14">
        <v>307</v>
      </c>
      <c r="H6" s="16">
        <f t="shared" ref="H6:H16" si="1">IFERROR(G6/F6,"-")</f>
        <v>1.19921875</v>
      </c>
      <c r="I6" s="14">
        <v>42</v>
      </c>
      <c r="J6" s="14">
        <v>53</v>
      </c>
      <c r="K6" s="16">
        <f t="shared" ref="K6:K16" si="2">IFERROR(J6/I6,"-")</f>
        <v>1.2619047619047619</v>
      </c>
      <c r="L6" s="14">
        <v>22</v>
      </c>
      <c r="M6" s="14">
        <v>25</v>
      </c>
      <c r="N6" s="16">
        <f t="shared" ref="N6:N16" si="3">IFERROR(M6/L6,"-")</f>
        <v>1.1363636363636365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6162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6</v>
      </c>
      <c r="D7" s="28">
        <v>25</v>
      </c>
      <c r="E7" s="31">
        <f t="shared" si="0"/>
        <v>4.166666666666667</v>
      </c>
      <c r="F7" s="28">
        <v>0</v>
      </c>
      <c r="G7" s="28">
        <v>7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2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34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6</v>
      </c>
      <c r="D8" s="28">
        <v>25</v>
      </c>
      <c r="E8" s="31">
        <f t="shared" si="0"/>
        <v>4.166666666666667</v>
      </c>
      <c r="F8" s="28">
        <v>0</v>
      </c>
      <c r="G8" s="28">
        <v>7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2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34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12.715587621036644</v>
      </c>
      <c r="D10" s="14">
        <v>12.893900120960774</v>
      </c>
      <c r="E10" s="16">
        <f t="shared" si="0"/>
        <v>1.0140231427157271</v>
      </c>
      <c r="F10" s="14">
        <v>22.67578125</v>
      </c>
      <c r="G10" s="14">
        <v>24.74074074074074</v>
      </c>
      <c r="H10" s="16">
        <f t="shared" si="1"/>
        <v>1.0910645356812454</v>
      </c>
      <c r="I10" s="14">
        <v>38.857142857142854</v>
      </c>
      <c r="J10" s="14">
        <v>46.465116279069768</v>
      </c>
      <c r="K10" s="16">
        <f t="shared" si="2"/>
        <v>1.1957934336525309</v>
      </c>
      <c r="L10" s="14">
        <v>61.590909090909093</v>
      </c>
      <c r="M10" s="14">
        <v>79.043478260869563</v>
      </c>
      <c r="N10" s="16">
        <f t="shared" si="3"/>
        <v>1.283362746670945</v>
      </c>
      <c r="O10" s="14" t="s">
        <v>25</v>
      </c>
      <c r="P10" s="14" t="s">
        <v>25</v>
      </c>
      <c r="Q10" s="16" t="str">
        <f t="shared" si="4"/>
        <v>-</v>
      </c>
      <c r="R10" s="15">
        <v>13.900538951494365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4139</v>
      </c>
      <c r="D11" s="14">
        <v>5192</v>
      </c>
      <c r="E11" s="16">
        <f t="shared" si="0"/>
        <v>1.2544092776032858</v>
      </c>
      <c r="F11" s="14">
        <v>177</v>
      </c>
      <c r="G11" s="14">
        <v>202</v>
      </c>
      <c r="H11" s="16">
        <f t="shared" si="1"/>
        <v>1.1412429378531073</v>
      </c>
      <c r="I11" s="14">
        <v>22</v>
      </c>
      <c r="J11" s="14">
        <v>14</v>
      </c>
      <c r="K11" s="16">
        <f t="shared" si="2"/>
        <v>0.63636363636363635</v>
      </c>
      <c r="L11" s="14">
        <v>9</v>
      </c>
      <c r="M11" s="14">
        <v>11</v>
      </c>
      <c r="N11" s="16">
        <f t="shared" si="3"/>
        <v>1.2222222222222223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5419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3175</v>
      </c>
      <c r="D12" s="14">
        <v>3627</v>
      </c>
      <c r="E12" s="16">
        <f t="shared" si="0"/>
        <v>1.1423622047244095</v>
      </c>
      <c r="F12" s="14">
        <v>112</v>
      </c>
      <c r="G12" s="14">
        <v>175</v>
      </c>
      <c r="H12" s="16">
        <f t="shared" si="1"/>
        <v>1.5625</v>
      </c>
      <c r="I12" s="14">
        <v>17</v>
      </c>
      <c r="J12" s="14">
        <v>12</v>
      </c>
      <c r="K12" s="16">
        <f t="shared" si="2"/>
        <v>0.70588235294117652</v>
      </c>
      <c r="L12" s="14">
        <v>4</v>
      </c>
      <c r="M12" s="14">
        <v>6</v>
      </c>
      <c r="N12" s="16">
        <f t="shared" si="3"/>
        <v>1.5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3820</v>
      </c>
      <c r="S12" s="18"/>
    </row>
    <row r="13" spans="1:23" ht="89.25" x14ac:dyDescent="0.25">
      <c r="A13" s="29">
        <v>7</v>
      </c>
      <c r="B13" s="30" t="s">
        <v>18</v>
      </c>
      <c r="C13" s="28">
        <v>120</v>
      </c>
      <c r="D13" s="28">
        <v>157</v>
      </c>
      <c r="E13" s="31">
        <f t="shared" si="0"/>
        <v>1.3083333333333333</v>
      </c>
      <c r="F13" s="28">
        <v>4</v>
      </c>
      <c r="G13" s="28">
        <v>11</v>
      </c>
      <c r="H13" s="31">
        <f t="shared" si="1"/>
        <v>2.75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1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169</v>
      </c>
      <c r="S13" s="18"/>
    </row>
    <row r="14" spans="1:23" x14ac:dyDescent="0.25">
      <c r="A14" s="33" t="s">
        <v>23</v>
      </c>
      <c r="B14" s="30" t="s">
        <v>13</v>
      </c>
      <c r="C14" s="28">
        <v>120</v>
      </c>
      <c r="D14" s="28">
        <v>157</v>
      </c>
      <c r="E14" s="31">
        <f t="shared" si="0"/>
        <v>1.3083333333333333</v>
      </c>
      <c r="F14" s="28">
        <v>4</v>
      </c>
      <c r="G14" s="28">
        <v>11</v>
      </c>
      <c r="H14" s="31">
        <f t="shared" si="1"/>
        <v>2.75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1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169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144.35401574803149</v>
      </c>
      <c r="D16" s="14">
        <v>210.36586710780259</v>
      </c>
      <c r="E16" s="16">
        <f t="shared" si="0"/>
        <v>1.4572914097173031</v>
      </c>
      <c r="F16" s="14">
        <v>193.34821428571428</v>
      </c>
      <c r="G16" s="14">
        <v>297.40571428571428</v>
      </c>
      <c r="H16" s="16">
        <f t="shared" si="1"/>
        <v>1.5381870237820365</v>
      </c>
      <c r="I16" s="14">
        <v>195.76470588235293</v>
      </c>
      <c r="J16" s="14">
        <v>304.83333333333331</v>
      </c>
      <c r="K16" s="16">
        <f t="shared" si="2"/>
        <v>1.5571414262820513</v>
      </c>
      <c r="L16" s="14">
        <v>679.5</v>
      </c>
      <c r="M16" s="14">
        <v>307.16666666666669</v>
      </c>
      <c r="N16" s="16">
        <f t="shared" si="3"/>
        <v>0.45204807456463086</v>
      </c>
      <c r="O16" s="14" t="s">
        <v>25</v>
      </c>
      <c r="P16" s="14" t="s">
        <v>25</v>
      </c>
      <c r="Q16" s="16" t="str">
        <f t="shared" si="4"/>
        <v>-</v>
      </c>
      <c r="R16" s="15">
        <v>214.8020942408377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0" sqref="O10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2020</v>
      </c>
      <c r="D3" s="13">
        <v>2021</v>
      </c>
      <c r="E3" s="13" t="s">
        <v>9</v>
      </c>
      <c r="F3" s="13">
        <v>2020</v>
      </c>
      <c r="G3" s="13">
        <v>2021</v>
      </c>
      <c r="H3" s="13" t="s">
        <v>9</v>
      </c>
      <c r="I3" s="13">
        <v>2020</v>
      </c>
      <c r="J3" s="13">
        <v>2021</v>
      </c>
      <c r="K3" s="13" t="s">
        <v>9</v>
      </c>
      <c r="L3" s="13">
        <v>2020</v>
      </c>
      <c r="M3" s="13">
        <v>2021</v>
      </c>
      <c r="N3" s="13" t="s">
        <v>9</v>
      </c>
      <c r="O3" s="13">
        <v>2020</v>
      </c>
      <c r="P3" s="13">
        <v>2021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4796</v>
      </c>
      <c r="D5" s="14">
        <v>5961</v>
      </c>
      <c r="E5" s="16">
        <f>IFERROR(D5/C5,"-")</f>
        <v>1.2429107589658048</v>
      </c>
      <c r="F5" s="14">
        <v>455</v>
      </c>
      <c r="G5" s="14">
        <v>505</v>
      </c>
      <c r="H5" s="16">
        <f>IFERROR(G5/F5,"-")</f>
        <v>1.1098901098901099</v>
      </c>
      <c r="I5" s="14">
        <v>61</v>
      </c>
      <c r="J5" s="14">
        <v>88</v>
      </c>
      <c r="K5" s="16">
        <f>IFERROR(J5/I5,"-")</f>
        <v>1.4426229508196722</v>
      </c>
      <c r="L5" s="14">
        <v>22</v>
      </c>
      <c r="M5" s="14">
        <v>25</v>
      </c>
      <c r="N5" s="16">
        <f>IFERROR(M5/L5,"-")</f>
        <v>1.1363636363636365</v>
      </c>
      <c r="O5" s="14">
        <v>2</v>
      </c>
      <c r="P5" s="14">
        <v>0</v>
      </c>
      <c r="Q5" s="16">
        <f>IFERROR(P5/O5,"-")</f>
        <v>0</v>
      </c>
      <c r="R5" s="15">
        <f>D5+G5+J5+M5+P5</f>
        <v>6579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4259</v>
      </c>
      <c r="D6" s="14">
        <v>5544</v>
      </c>
      <c r="E6" s="16">
        <f t="shared" ref="E6:E16" si="0">IFERROR(D6/C6,"-")</f>
        <v>1.3017140173749706</v>
      </c>
      <c r="F6" s="14">
        <v>332</v>
      </c>
      <c r="G6" s="14">
        <v>421</v>
      </c>
      <c r="H6" s="16">
        <f t="shared" ref="H6:H16" si="1">IFERROR(G6/F6,"-")</f>
        <v>1.2680722891566265</v>
      </c>
      <c r="I6" s="14">
        <v>39</v>
      </c>
      <c r="J6" s="14">
        <v>69</v>
      </c>
      <c r="K6" s="16">
        <f t="shared" ref="K6:K16" si="2">IFERROR(J6/I6,"-")</f>
        <v>1.7692307692307692</v>
      </c>
      <c r="L6" s="14">
        <v>11</v>
      </c>
      <c r="M6" s="14">
        <v>19</v>
      </c>
      <c r="N6" s="16">
        <f t="shared" ref="N6:N16" si="3">IFERROR(M6/L6,"-")</f>
        <v>1.7272727272727273</v>
      </c>
      <c r="O6" s="14">
        <v>1</v>
      </c>
      <c r="P6" s="14">
        <v>0</v>
      </c>
      <c r="Q6" s="16">
        <f t="shared" ref="Q6:Q16" si="4">IFERROR(P6/O6,"-")</f>
        <v>0</v>
      </c>
      <c r="R6" s="15">
        <f t="shared" ref="R6:R15" si="5">D6+G6+J6+M6+P6</f>
        <v>6053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1</v>
      </c>
      <c r="G7" s="28">
        <v>0</v>
      </c>
      <c r="H7" s="31">
        <f t="shared" si="1"/>
        <v>0</v>
      </c>
      <c r="I7" s="28">
        <v>0</v>
      </c>
      <c r="J7" s="28">
        <v>0</v>
      </c>
      <c r="K7" s="31" t="str">
        <f t="shared" si="2"/>
        <v>-</v>
      </c>
      <c r="L7" s="28">
        <v>1</v>
      </c>
      <c r="M7" s="28">
        <v>0</v>
      </c>
      <c r="N7" s="31">
        <f t="shared" si="3"/>
        <v>0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1</v>
      </c>
      <c r="G8" s="28">
        <v>0</v>
      </c>
      <c r="H8" s="31">
        <f t="shared" si="1"/>
        <v>0</v>
      </c>
      <c r="I8" s="28">
        <v>0</v>
      </c>
      <c r="J8" s="28">
        <v>0</v>
      </c>
      <c r="K8" s="31" t="str">
        <f t="shared" si="2"/>
        <v>-</v>
      </c>
      <c r="L8" s="28">
        <v>1</v>
      </c>
      <c r="M8" s="28">
        <v>0</v>
      </c>
      <c r="N8" s="31">
        <f t="shared" si="3"/>
        <v>0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8.119981216247945</v>
      </c>
      <c r="D10" s="14">
        <v>11.680203045685278</v>
      </c>
      <c r="E10" s="16">
        <f t="shared" si="0"/>
        <v>1.43845197847421</v>
      </c>
      <c r="F10" s="14">
        <v>20.545180722891565</v>
      </c>
      <c r="G10" s="14">
        <v>26.733830845771145</v>
      </c>
      <c r="H10" s="16">
        <f t="shared" si="1"/>
        <v>1.3012214984307315</v>
      </c>
      <c r="I10" s="14">
        <v>44.692307692307693</v>
      </c>
      <c r="J10" s="14">
        <v>46.590163934426229</v>
      </c>
      <c r="K10" s="16">
        <f t="shared" si="2"/>
        <v>1.0424649417341496</v>
      </c>
      <c r="L10" s="14">
        <v>77.545454545454547</v>
      </c>
      <c r="M10" s="14">
        <v>127.38888888888889</v>
      </c>
      <c r="N10" s="16">
        <f t="shared" si="3"/>
        <v>1.6427641005601146</v>
      </c>
      <c r="O10" s="14">
        <v>28</v>
      </c>
      <c r="P10" s="14" t="s">
        <v>25</v>
      </c>
      <c r="Q10" s="16" t="str">
        <f t="shared" si="4"/>
        <v>-</v>
      </c>
      <c r="R10" s="15">
        <v>13.449827586206897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4024</v>
      </c>
      <c r="D11" s="14">
        <v>4817</v>
      </c>
      <c r="E11" s="16">
        <f t="shared" si="0"/>
        <v>1.1970675944333995</v>
      </c>
      <c r="F11" s="14">
        <v>269</v>
      </c>
      <c r="G11" s="14">
        <v>308</v>
      </c>
      <c r="H11" s="16">
        <f t="shared" si="1"/>
        <v>1.1449814126394051</v>
      </c>
      <c r="I11" s="14">
        <v>22</v>
      </c>
      <c r="J11" s="14">
        <v>33</v>
      </c>
      <c r="K11" s="16">
        <f t="shared" si="2"/>
        <v>1.5</v>
      </c>
      <c r="L11" s="14">
        <v>8</v>
      </c>
      <c r="M11" s="14">
        <v>7</v>
      </c>
      <c r="N11" s="16">
        <f t="shared" si="3"/>
        <v>0.875</v>
      </c>
      <c r="O11" s="14">
        <v>1</v>
      </c>
      <c r="P11" s="14">
        <v>0</v>
      </c>
      <c r="Q11" s="16">
        <f t="shared" si="4"/>
        <v>0</v>
      </c>
      <c r="R11" s="15">
        <f>D11+G11+J11+M11+P11</f>
        <v>5165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3575</v>
      </c>
      <c r="D12" s="14">
        <v>4343</v>
      </c>
      <c r="E12" s="16">
        <f t="shared" si="0"/>
        <v>1.2148251748251748</v>
      </c>
      <c r="F12" s="14">
        <v>386</v>
      </c>
      <c r="G12" s="14">
        <v>236</v>
      </c>
      <c r="H12" s="16">
        <f t="shared" si="1"/>
        <v>0.6113989637305699</v>
      </c>
      <c r="I12" s="14">
        <v>30</v>
      </c>
      <c r="J12" s="14">
        <v>12</v>
      </c>
      <c r="K12" s="16">
        <f t="shared" si="2"/>
        <v>0.4</v>
      </c>
      <c r="L12" s="14">
        <v>7</v>
      </c>
      <c r="M12" s="14">
        <v>9</v>
      </c>
      <c r="N12" s="16">
        <f t="shared" si="3"/>
        <v>1.2857142857142858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4600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3</v>
      </c>
      <c r="E13" s="31" t="str">
        <f t="shared" si="0"/>
        <v>-</v>
      </c>
      <c r="F13" s="28">
        <v>0</v>
      </c>
      <c r="G13" s="28">
        <v>1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4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3</v>
      </c>
      <c r="E14" s="31" t="str">
        <f t="shared" si="0"/>
        <v>-</v>
      </c>
      <c r="F14" s="28">
        <v>0</v>
      </c>
      <c r="G14" s="28">
        <v>1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4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74.621538461538464</v>
      </c>
      <c r="D16" s="14">
        <v>141.24314989638498</v>
      </c>
      <c r="E16" s="16">
        <f t="shared" si="0"/>
        <v>1.8927933249350617</v>
      </c>
      <c r="F16" s="14">
        <v>179.76943005181346</v>
      </c>
      <c r="G16" s="14">
        <v>235.41101694915255</v>
      </c>
      <c r="H16" s="16">
        <f t="shared" si="1"/>
        <v>1.3095164004319422</v>
      </c>
      <c r="I16" s="14">
        <v>237.23333333333332</v>
      </c>
      <c r="J16" s="14">
        <v>319.16666666666669</v>
      </c>
      <c r="K16" s="16">
        <f t="shared" si="2"/>
        <v>1.3453702402697767</v>
      </c>
      <c r="L16" s="14">
        <v>479.28571428571428</v>
      </c>
      <c r="M16" s="14">
        <v>492.44444444444446</v>
      </c>
      <c r="N16" s="16">
        <f t="shared" si="3"/>
        <v>1.0274548766352045</v>
      </c>
      <c r="O16" s="14" t="s">
        <v>25</v>
      </c>
      <c r="P16" s="14" t="s">
        <v>25</v>
      </c>
      <c r="Q16" s="16" t="str">
        <f t="shared" si="4"/>
        <v>-</v>
      </c>
      <c r="R16" s="15">
        <v>147.22565217391303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Россети Центр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  <vt:lpstr>Белгородэнерго!Область_печати</vt:lpstr>
      <vt:lpstr>Брянскэнерго!Область_печати</vt:lpstr>
      <vt:lpstr>Воронежэнерго!Область_печати</vt:lpstr>
      <vt:lpstr>Костромаэнерго!Область_печати</vt:lpstr>
      <vt:lpstr>Курскэнерго!Область_печати</vt:lpstr>
      <vt:lpstr>Липецкэнерго!Область_печати</vt:lpstr>
      <vt:lpstr>Орелэнерго!Область_печати</vt:lpstr>
      <vt:lpstr>'Россети Центр'!Область_печати</vt:lpstr>
      <vt:lpstr>Смоленскэнерго!Область_печати</vt:lpstr>
      <vt:lpstr>Тамбовэнерго!Область_печати</vt:lpstr>
      <vt:lpstr>Тверьэнерго!Область_печати</vt:lpstr>
      <vt:lpstr>Ярэнерго!Область_печати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cp:lastPrinted>2016-03-30T14:15:51Z</cp:lastPrinted>
  <dcterms:created xsi:type="dcterms:W3CDTF">2016-03-24T05:59:49Z</dcterms:created>
  <dcterms:modified xsi:type="dcterms:W3CDTF">2022-03-23T08:07:37Z</dcterms:modified>
</cp:coreProperties>
</file>