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788" yWindow="4656" windowWidth="15120" windowHeight="8016"/>
  </bookViews>
  <sheets>
    <sheet name="Южная зона 2" sheetId="1" r:id="rId1"/>
  </sheets>
  <definedNames>
    <definedName name="_xlnm._FilterDatabase" localSheetId="0" hidden="1">'Южная зона 2'!$A$3:$Q$11</definedName>
  </definedNames>
  <calcPr calcId="125725"/>
</workbook>
</file>

<file path=xl/calcChain.xml><?xml version="1.0" encoding="utf-8"?>
<calcChain xmlns="http://schemas.openxmlformats.org/spreadsheetml/2006/main">
  <c r="O11" i="1"/>
  <c r="N4"/>
  <c r="P4" s="1"/>
  <c r="N9"/>
  <c r="P9" s="1"/>
  <c r="N10"/>
  <c r="P10" s="1"/>
  <c r="L11"/>
  <c r="N11" l="1"/>
  <c r="P11"/>
</calcChain>
</file>

<file path=xl/sharedStrings.xml><?xml version="1.0" encoding="utf-8"?>
<sst xmlns="http://schemas.openxmlformats.org/spreadsheetml/2006/main" count="40" uniqueCount="40">
  <si>
    <t>№ п/п</t>
  </si>
  <si>
    <t>Заявитель</t>
  </si>
  <si>
    <t>№, дата  договора</t>
  </si>
  <si>
    <t>Дата исполнения мероприятий ТП</t>
  </si>
  <si>
    <t>Заявленная мощность, кВт</t>
  </si>
  <si>
    <t>Уровень напряжения, кВ</t>
  </si>
  <si>
    <t>Категория электроснабжения</t>
  </si>
  <si>
    <t>Сумма договора, в тыс. руб. с НДС</t>
  </si>
  <si>
    <t>Сумма авансовых платежей, тыс. руб.           с НДС</t>
  </si>
  <si>
    <t>Перечень предстоящих работ в соответствии с техническим заданием</t>
  </si>
  <si>
    <t>Коэффициент пересчета 1,046835</t>
  </si>
  <si>
    <t>Номер ТЗ</t>
  </si>
  <si>
    <t>ИТОГО:</t>
  </si>
  <si>
    <t>Строительство, реконструкция ВЛЭП 0,4-20 кВ  для целей льготного ТП Заявителей Тверской области (Южная  зона 2)</t>
  </si>
  <si>
    <t>Андрей Владиславович Загрядский</t>
  </si>
  <si>
    <t>Анатолий Владимирович Лиманцев</t>
  </si>
  <si>
    <t>Александр Алексеевич Жуков</t>
  </si>
  <si>
    <t>Строительство отпайки ВЛЗ 10 кВ на железобетонных опорах проводом СИП3 длиной - 0,3 км (ориентировочно)проводом марки СИП-3 сечение не менее 70 мм2 .на ж/б опорах . от существующей опоры №34 отп. на КТП 10/0,4 кВ Польки ВЛ 10 кВ Замошский (инв. №013704) от ПС 110/35/10 кВ Осташков. Строительство выполнить по трассе существующей ВЛ 0,23 кВ  (участок опор №1-7-13). Расстояние между опорами принять с учётом расстановки опор для ВЛИ 0,4 кВ.                                                                                                         Строительство ТП 10/0,23 кВ столбового типа с воздушными в/в вводами и  н/в выводами.  16 кВА.  При строительстве ВЛЗ 10 кВ произвести замену существующих опор ВЛ 0,4 кВ и замену существующего провода А-16 на СИП.                                                                    Выполнить совместную подвеску ВЛЗ 10 и ВЛИ 0,23 кВ.                                                                           Строительство  ВЛ-0,23 кВ(протяженностью 0,08км )  проводом марки СИП-2 сечение не менее 70 мм2 на ж/б опорах.</t>
  </si>
  <si>
    <t>Строительство ВЛ-6кВ  - 1,0 км проводом марки СИП-3 сечение не менее 70 мм2 .                                                                                             Строительство ТП-10/0.4 кВ-16 кВА,</t>
  </si>
  <si>
    <t xml:space="preserve">Приложение  к  служебной записке на ЦКК от ___.08.2012
 </t>
  </si>
  <si>
    <t>Согласовано:</t>
  </si>
  <si>
    <t>Заместитель директора по развитию и реализации услуг филиала ОАО "МРСК Центра" - "Тверьэнерго"</t>
  </si>
  <si>
    <t>М.А. Овечкин</t>
  </si>
  <si>
    <t>Заместитель начальника экономического управления филиала ОАО "МРСК Центра" - "Тверьэнерго"</t>
  </si>
  <si>
    <t>А.А. Уханова</t>
  </si>
  <si>
    <t>Начальник управления инвестиций филиала ОАО "МРСК Центра" - "Тверьэнерго"</t>
  </si>
  <si>
    <t>М.А. Нагайцев</t>
  </si>
  <si>
    <t>Базовая стоимость закупки в фактических ценах 2010 г., тыс.руб.без НДС</t>
  </si>
  <si>
    <t>Стоимость закупки с учетом коэфициента пересчета, тыс.руб. без НДС</t>
  </si>
  <si>
    <t>Стоимость закупки в текущих ценах 2012 г. тыс.руб. без НДС</t>
  </si>
  <si>
    <t>Планируемая (предельная) цена закупки тыс.руб. без НДС</t>
  </si>
  <si>
    <t>Александр Андреевич Щербаков</t>
  </si>
  <si>
    <t>40186730</t>
  </si>
  <si>
    <t>Борис Александрович Сошников</t>
  </si>
  <si>
    <t>40186736</t>
  </si>
  <si>
    <t>Лариса Алексеевна Ратникова</t>
  </si>
  <si>
    <t>40186739</t>
  </si>
  <si>
    <t>Борис Иванович Костин</t>
  </si>
  <si>
    <t>40189972</t>
  </si>
  <si>
    <t>Строительство  - 0,015 км проводом марки СИП-3 сечение не менее 70 мм2 .на ж/б опорах                                                                          Реконструкция КТП-10/0.4 кВ-160 кВА,, с учетом присоединения А. А. Щербакова - 15 кВт, Б. А. Сошникова - 15 кВт, Л.А. Ратниковой - 15 кВт, Б. И. Костина -15 кВт.                                                                                                                      Реконструкция   ВЛ-0,4 кВ протяженностью 0,42 км проводом марки СИП-2 сечение не менее 70 мм2 пятипроводный с учетом наружного освещения на ж/б опорах.</t>
  </si>
</sst>
</file>

<file path=xl/styles.xml><?xml version="1.0" encoding="utf-8"?>
<styleSheet xmlns="http://schemas.openxmlformats.org/spreadsheetml/2006/main">
  <numFmts count="4">
    <numFmt numFmtId="164" formatCode="#,##0.00000"/>
    <numFmt numFmtId="165" formatCode="#,##0.000000"/>
    <numFmt numFmtId="166" formatCode="#,##0.0000"/>
    <numFmt numFmtId="167" formatCode="#,##0.00_р_."/>
  </numFmts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 applyProtection="1">
      <alignment horizontal="center" vertical="center"/>
    </xf>
    <xf numFmtId="14" fontId="1" fillId="3" borderId="1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14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166" fontId="2" fillId="3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167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14" fontId="9" fillId="3" borderId="1" xfId="0" applyNumberFormat="1" applyFont="1" applyFill="1" applyBorder="1" applyAlignment="1" applyProtection="1">
      <alignment horizontal="justify" vertical="center" wrapText="1"/>
    </xf>
    <xf numFmtId="0" fontId="2" fillId="0" borderId="7" xfId="0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167" fontId="2" fillId="0" borderId="6" xfId="0" applyNumberFormat="1" applyFont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1" fillId="3" borderId="6" xfId="0" applyNumberFormat="1" applyFont="1" applyFill="1" applyBorder="1" applyAlignment="1">
      <alignment horizontal="center" vertical="center" wrapText="1"/>
    </xf>
    <xf numFmtId="167" fontId="1" fillId="0" borderId="4" xfId="0" applyNumberFormat="1" applyFont="1" applyFill="1" applyBorder="1" applyAlignment="1">
      <alignment horizontal="center" vertical="center" wrapText="1"/>
    </xf>
    <xf numFmtId="167" fontId="1" fillId="0" borderId="5" xfId="0" applyNumberFormat="1" applyFont="1" applyFill="1" applyBorder="1" applyAlignment="1">
      <alignment horizontal="center" vertical="center" wrapText="1"/>
    </xf>
    <xf numFmtId="167" fontId="1" fillId="0" borderId="6" xfId="0" applyNumberFormat="1" applyFont="1" applyFill="1" applyBorder="1" applyAlignment="1">
      <alignment horizontal="center" vertical="center" wrapText="1"/>
    </xf>
    <xf numFmtId="167" fontId="1" fillId="0" borderId="4" xfId="0" applyNumberFormat="1" applyFont="1" applyFill="1" applyBorder="1" applyAlignment="1">
      <alignment horizontal="center" vertical="center"/>
    </xf>
    <xf numFmtId="167" fontId="1" fillId="0" borderId="5" xfId="0" applyNumberFormat="1" applyFont="1" applyFill="1" applyBorder="1" applyAlignment="1">
      <alignment horizontal="center" vertical="center"/>
    </xf>
    <xf numFmtId="167" fontId="1" fillId="0" borderId="6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"/>
  <sheetViews>
    <sheetView tabSelected="1" topLeftCell="G4" zoomScale="68" zoomScaleNormal="68" workbookViewId="0">
      <selection activeCell="N16" sqref="N16"/>
    </sheetView>
  </sheetViews>
  <sheetFormatPr defaultColWidth="9.109375" defaultRowHeight="14.4"/>
  <cols>
    <col min="1" max="1" width="5.109375" style="12" customWidth="1"/>
    <col min="2" max="2" width="16.33203125" style="12" customWidth="1"/>
    <col min="3" max="3" width="21.109375" style="12" customWidth="1"/>
    <col min="4" max="4" width="14" style="12" customWidth="1"/>
    <col min="5" max="5" width="16.33203125" style="12" customWidth="1"/>
    <col min="6" max="6" width="12.109375" style="12" customWidth="1"/>
    <col min="7" max="7" width="13.109375" style="12" customWidth="1"/>
    <col min="8" max="8" width="11.88671875" style="12" customWidth="1"/>
    <col min="9" max="9" width="10.5546875" style="12" customWidth="1"/>
    <col min="10" max="10" width="11.44140625" style="12" customWidth="1"/>
    <col min="11" max="11" width="61.88671875" style="12" customWidth="1"/>
    <col min="12" max="12" width="14.109375" style="12" customWidth="1"/>
    <col min="13" max="13" width="14" style="12" customWidth="1"/>
    <col min="14" max="14" width="13.109375" style="12" customWidth="1"/>
    <col min="15" max="15" width="12.33203125" style="12" customWidth="1"/>
    <col min="16" max="16" width="12.5546875" style="12" customWidth="1"/>
    <col min="17" max="17" width="9.109375" style="12"/>
    <col min="18" max="18" width="10.33203125" style="12" bestFit="1" customWidth="1"/>
    <col min="19" max="16384" width="9.109375" style="12"/>
  </cols>
  <sheetData>
    <row r="1" spans="1:20" s="8" customFormat="1" ht="33" customHeight="1">
      <c r="I1" s="41" t="s">
        <v>19</v>
      </c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1:20" s="9" customFormat="1" ht="32.25" customHeight="1">
      <c r="B2" s="10"/>
      <c r="C2" s="10"/>
      <c r="D2" s="10"/>
      <c r="E2" s="10"/>
      <c r="F2" s="10"/>
      <c r="G2" s="10"/>
      <c r="H2" s="10" t="s">
        <v>13</v>
      </c>
      <c r="I2" s="10"/>
      <c r="J2" s="10"/>
      <c r="K2" s="10"/>
    </row>
    <row r="3" spans="1:20" ht="123.75" customHeight="1">
      <c r="A3" s="11" t="s">
        <v>0</v>
      </c>
      <c r="B3" s="11" t="s">
        <v>1</v>
      </c>
      <c r="C3" s="39" t="s">
        <v>2</v>
      </c>
      <c r="D3" s="40"/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21" t="s">
        <v>27</v>
      </c>
      <c r="M3" s="21" t="s">
        <v>10</v>
      </c>
      <c r="N3" s="21" t="s">
        <v>28</v>
      </c>
      <c r="O3" s="21" t="s">
        <v>29</v>
      </c>
      <c r="P3" s="21" t="s">
        <v>30</v>
      </c>
      <c r="Q3" s="21" t="s">
        <v>11</v>
      </c>
    </row>
    <row r="4" spans="1:20" s="16" customFormat="1" ht="53.25" customHeight="1">
      <c r="A4" s="1">
        <v>1</v>
      </c>
      <c r="B4" s="2" t="s">
        <v>14</v>
      </c>
      <c r="C4" s="1">
        <v>40190325</v>
      </c>
      <c r="D4" s="5">
        <v>40466</v>
      </c>
      <c r="E4" s="13">
        <v>41274</v>
      </c>
      <c r="F4" s="4">
        <v>15</v>
      </c>
      <c r="G4" s="7">
        <v>0.4</v>
      </c>
      <c r="H4" s="7">
        <v>3</v>
      </c>
      <c r="I4" s="14">
        <v>0.55000000000000004</v>
      </c>
      <c r="J4" s="15">
        <v>0.55000000000000004</v>
      </c>
      <c r="K4" s="42" t="s">
        <v>39</v>
      </c>
      <c r="L4" s="45">
        <v>1227.761</v>
      </c>
      <c r="M4" s="45">
        <v>1.046835</v>
      </c>
      <c r="N4" s="48">
        <f t="shared" ref="N4:N10" si="0">L4*M4</f>
        <v>1285.2631864349999</v>
      </c>
      <c r="O4" s="45">
        <v>1286</v>
      </c>
      <c r="P4" s="45">
        <f t="shared" ref="P4:P10" si="1">N4</f>
        <v>1285.2631864349999</v>
      </c>
      <c r="Q4" s="51">
        <v>9</v>
      </c>
    </row>
    <row r="5" spans="1:20" s="16" customFormat="1" ht="39" customHeight="1">
      <c r="A5" s="1">
        <v>2</v>
      </c>
      <c r="B5" s="2" t="s">
        <v>31</v>
      </c>
      <c r="C5" s="21" t="s">
        <v>32</v>
      </c>
      <c r="D5" s="32">
        <v>40466</v>
      </c>
      <c r="E5" s="13">
        <v>41274</v>
      </c>
      <c r="F5" s="4">
        <v>15</v>
      </c>
      <c r="G5" s="7">
        <v>0.4</v>
      </c>
      <c r="H5" s="7">
        <v>3</v>
      </c>
      <c r="I5" s="14">
        <v>0.55000000000000004</v>
      </c>
      <c r="J5" s="15">
        <v>0.55000000000000004</v>
      </c>
      <c r="K5" s="43"/>
      <c r="L5" s="46"/>
      <c r="M5" s="46"/>
      <c r="N5" s="49"/>
      <c r="O5" s="46"/>
      <c r="P5" s="46"/>
      <c r="Q5" s="52"/>
    </row>
    <row r="6" spans="1:20" s="16" customFormat="1" ht="39" customHeight="1">
      <c r="A6" s="1">
        <v>3</v>
      </c>
      <c r="B6" s="2" t="s">
        <v>33</v>
      </c>
      <c r="C6" s="21" t="s">
        <v>34</v>
      </c>
      <c r="D6" s="32">
        <v>40466</v>
      </c>
      <c r="E6" s="13">
        <v>41274</v>
      </c>
      <c r="F6" s="4">
        <v>15</v>
      </c>
      <c r="G6" s="7">
        <v>0.4</v>
      </c>
      <c r="H6" s="7">
        <v>3</v>
      </c>
      <c r="I6" s="14">
        <v>0.55000000000000004</v>
      </c>
      <c r="J6" s="15">
        <v>0.55000000000000004</v>
      </c>
      <c r="K6" s="43"/>
      <c r="L6" s="46"/>
      <c r="M6" s="46"/>
      <c r="N6" s="49"/>
      <c r="O6" s="46"/>
      <c r="P6" s="46"/>
      <c r="Q6" s="52"/>
    </row>
    <row r="7" spans="1:20" s="16" customFormat="1" ht="39" customHeight="1">
      <c r="A7" s="1">
        <v>4</v>
      </c>
      <c r="B7" s="2" t="s">
        <v>35</v>
      </c>
      <c r="C7" s="21" t="s">
        <v>36</v>
      </c>
      <c r="D7" s="32">
        <v>40466</v>
      </c>
      <c r="E7" s="13">
        <v>41274</v>
      </c>
      <c r="F7" s="4">
        <v>15</v>
      </c>
      <c r="G7" s="7">
        <v>0.4</v>
      </c>
      <c r="H7" s="7">
        <v>3</v>
      </c>
      <c r="I7" s="14">
        <v>0.55000000000000004</v>
      </c>
      <c r="J7" s="15">
        <v>0.55000000000000004</v>
      </c>
      <c r="K7" s="43"/>
      <c r="L7" s="46"/>
      <c r="M7" s="46"/>
      <c r="N7" s="49"/>
      <c r="O7" s="46"/>
      <c r="P7" s="46"/>
      <c r="Q7" s="52"/>
    </row>
    <row r="8" spans="1:20" s="16" customFormat="1" ht="39" customHeight="1">
      <c r="A8" s="1">
        <v>5</v>
      </c>
      <c r="B8" s="2" t="s">
        <v>37</v>
      </c>
      <c r="C8" s="21" t="s">
        <v>38</v>
      </c>
      <c r="D8" s="32">
        <v>40466</v>
      </c>
      <c r="E8" s="13">
        <v>41274</v>
      </c>
      <c r="F8" s="4">
        <v>15</v>
      </c>
      <c r="G8" s="7">
        <v>0.4</v>
      </c>
      <c r="H8" s="7">
        <v>3</v>
      </c>
      <c r="I8" s="14">
        <v>0.55000000000000004</v>
      </c>
      <c r="J8" s="15">
        <v>0.55000000000000004</v>
      </c>
      <c r="K8" s="44"/>
      <c r="L8" s="47"/>
      <c r="M8" s="47"/>
      <c r="N8" s="50"/>
      <c r="O8" s="47"/>
      <c r="P8" s="47"/>
      <c r="Q8" s="53"/>
    </row>
    <row r="9" spans="1:20" s="16" customFormat="1" ht="211.5" customHeight="1">
      <c r="A9" s="1">
        <v>6</v>
      </c>
      <c r="B9" s="2" t="s">
        <v>15</v>
      </c>
      <c r="C9" s="2">
        <v>40051090</v>
      </c>
      <c r="D9" s="3">
        <v>40198</v>
      </c>
      <c r="E9" s="13">
        <v>41274</v>
      </c>
      <c r="F9" s="2">
        <v>5</v>
      </c>
      <c r="G9" s="7">
        <v>0.4</v>
      </c>
      <c r="H9" s="7">
        <v>3</v>
      </c>
      <c r="I9" s="7">
        <v>0.55000000000000004</v>
      </c>
      <c r="J9" s="7">
        <v>0.55000000000000004</v>
      </c>
      <c r="K9" s="17" t="s">
        <v>17</v>
      </c>
      <c r="L9" s="30">
        <v>1012.3819999999999</v>
      </c>
      <c r="M9" s="30">
        <v>1.046835</v>
      </c>
      <c r="N9" s="31">
        <f t="shared" si="0"/>
        <v>1059.79691097</v>
      </c>
      <c r="O9" s="30">
        <v>1065</v>
      </c>
      <c r="P9" s="30">
        <f t="shared" si="1"/>
        <v>1059.79691097</v>
      </c>
      <c r="Q9" s="2">
        <v>9</v>
      </c>
    </row>
    <row r="10" spans="1:20" s="16" customFormat="1" ht="81" customHeight="1">
      <c r="A10" s="1">
        <v>7</v>
      </c>
      <c r="B10" s="7" t="s">
        <v>16</v>
      </c>
      <c r="C10" s="4">
        <v>40373885</v>
      </c>
      <c r="D10" s="6">
        <v>40786</v>
      </c>
      <c r="E10" s="13">
        <v>41274</v>
      </c>
      <c r="F10" s="4">
        <v>15</v>
      </c>
      <c r="G10" s="7">
        <v>0.4</v>
      </c>
      <c r="H10" s="7">
        <v>3</v>
      </c>
      <c r="I10" s="14">
        <v>0.55000000000000004</v>
      </c>
      <c r="J10" s="14">
        <v>0.55000000000000004</v>
      </c>
      <c r="K10" s="17" t="s">
        <v>18</v>
      </c>
      <c r="L10" s="30">
        <v>1549.3969999999999</v>
      </c>
      <c r="M10" s="30">
        <v>1.046835</v>
      </c>
      <c r="N10" s="31">
        <f t="shared" si="0"/>
        <v>1621.9630084949999</v>
      </c>
      <c r="O10" s="30">
        <v>1650</v>
      </c>
      <c r="P10" s="30">
        <f t="shared" si="1"/>
        <v>1621.9630084949999</v>
      </c>
      <c r="Q10" s="2">
        <v>9</v>
      </c>
    </row>
    <row r="11" spans="1:20" s="18" customFormat="1" ht="48.75" customHeight="1">
      <c r="A11" s="33" t="s">
        <v>12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5">
        <f>SUM(L4:L10)</f>
        <v>3789.54</v>
      </c>
      <c r="M11" s="36"/>
      <c r="N11" s="37">
        <f>SUM(N4:N10)</f>
        <v>3967.0231058999998</v>
      </c>
      <c r="O11" s="37">
        <f>SUM(O4:O10)</f>
        <v>4001</v>
      </c>
      <c r="P11" s="37">
        <f>SUM(P4:P10)</f>
        <v>3967.0231058999998</v>
      </c>
      <c r="Q11" s="38"/>
    </row>
    <row r="12" spans="1:20" s="18" customFormat="1" ht="18" customHeight="1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4"/>
      <c r="N12" s="25"/>
      <c r="O12" s="26"/>
      <c r="P12" s="27"/>
      <c r="Q12" s="28"/>
    </row>
    <row r="13" spans="1:20" customFormat="1">
      <c r="B13" t="s">
        <v>20</v>
      </c>
      <c r="E13" s="19"/>
    </row>
    <row r="14" spans="1:20" customFormat="1">
      <c r="E14" s="19"/>
      <c r="O14" s="29"/>
    </row>
    <row r="15" spans="1:20" customFormat="1">
      <c r="B15" t="s">
        <v>21</v>
      </c>
      <c r="E15" s="19"/>
      <c r="K15" s="20" t="s">
        <v>22</v>
      </c>
      <c r="O15" s="29"/>
    </row>
    <row r="16" spans="1:20" customFormat="1">
      <c r="E16" s="19"/>
      <c r="K16" s="20"/>
    </row>
    <row r="17" spans="2:11" customFormat="1">
      <c r="B17" t="s">
        <v>23</v>
      </c>
      <c r="E17" s="19"/>
      <c r="K17" s="20" t="s">
        <v>24</v>
      </c>
    </row>
    <row r="18" spans="2:11" customFormat="1">
      <c r="E18" s="19"/>
      <c r="K18" s="20"/>
    </row>
    <row r="19" spans="2:11" customFormat="1">
      <c r="B19" t="s">
        <v>25</v>
      </c>
      <c r="E19" s="19"/>
      <c r="K19" s="20" t="s">
        <v>26</v>
      </c>
    </row>
  </sheetData>
  <autoFilter ref="A3:Q11">
    <filterColumn colId="2" showButton="0"/>
  </autoFilter>
  <mergeCells count="9">
    <mergeCell ref="C3:D3"/>
    <mergeCell ref="I1:T1"/>
    <mergeCell ref="K4:K8"/>
    <mergeCell ref="L4:L8"/>
    <mergeCell ref="M4:M8"/>
    <mergeCell ref="N4:N8"/>
    <mergeCell ref="O4:O8"/>
    <mergeCell ref="P4:P8"/>
    <mergeCell ref="Q4:Q8"/>
  </mergeCells>
  <pageMargins left="0.70866141732283472" right="0.70866141732283472" top="0.74803149606299213" bottom="0.74803149606299213" header="0.31496062992125984" footer="0.31496062992125984"/>
  <pageSetup paperSize="9" scale="4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Южная зона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2012-08-23T08:27:50Z</dcterms:modified>
</cp:coreProperties>
</file>