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035" windowHeight="12525"/>
  </bookViews>
  <sheets>
    <sheet name="июнь13 (нов)" sheetId="1" r:id="rId1"/>
  </sheets>
  <calcPr calcId="145621"/>
</workbook>
</file>

<file path=xl/calcChain.xml><?xml version="1.0" encoding="utf-8"?>
<calcChain xmlns="http://schemas.openxmlformats.org/spreadsheetml/2006/main">
  <c r="D18" i="1" l="1"/>
  <c r="H18" i="1"/>
  <c r="F19" i="1"/>
  <c r="H19" i="1" s="1"/>
  <c r="F20" i="1"/>
  <c r="H20" i="1"/>
  <c r="C21" i="1"/>
  <c r="D21" i="1"/>
  <c r="F21" i="1"/>
  <c r="F22" i="1"/>
  <c r="H22" i="1"/>
  <c r="F25" i="1"/>
  <c r="H25" i="1" s="1"/>
  <c r="H27" i="1" s="1"/>
  <c r="F27" i="1" l="1"/>
</calcChain>
</file>

<file path=xl/sharedStrings.xml><?xml version="1.0" encoding="utf-8"?>
<sst xmlns="http://schemas.openxmlformats.org/spreadsheetml/2006/main" count="27" uniqueCount="23">
  <si>
    <t>Покупка электроэнергии и мощности на ОРЭМ</t>
  </si>
  <si>
    <t>Фактический объем потребления э/э на оптовом рынке</t>
  </si>
  <si>
    <t>МВт*ч</t>
  </si>
  <si>
    <t>Объем фактического пикового потребления ГП на ОРЭМ</t>
  </si>
  <si>
    <t>МВт</t>
  </si>
  <si>
    <t>Покупка электроэнергии и мощности у производителей на РРЭ</t>
  </si>
  <si>
    <t>Электроэнергия</t>
  </si>
  <si>
    <t>Мощность</t>
  </si>
  <si>
    <t>Покупка электроэнергии на РРЭ с указанием поставщиков</t>
  </si>
  <si>
    <t>Поставщик</t>
  </si>
  <si>
    <t>Объем, МВт*ч</t>
  </si>
  <si>
    <t>Цена, руб./МВт*ч</t>
  </si>
  <si>
    <t>без НДС</t>
  </si>
  <si>
    <t>с НДС</t>
  </si>
  <si>
    <t>ОАО "Электроагрегат"</t>
  </si>
  <si>
    <t>ОАО «КМА-Энергосбыт» (прочие)</t>
  </si>
  <si>
    <t>ОАО «КМА-Энергосбыт» (население)</t>
  </si>
  <si>
    <t xml:space="preserve">ОАО «КМА-Энергосбыт» </t>
  </si>
  <si>
    <t>Покупка мощности на РРЭ</t>
  </si>
  <si>
    <t>Объем, МВт</t>
  </si>
  <si>
    <t>Цена, руб./МВт</t>
  </si>
  <si>
    <t>*Примечание: Свободные двусторонние договоры (СДД) не заключались.</t>
  </si>
  <si>
    <r>
      <t>Объем электроэнергии и мощности, приобретенной ОАО "МРСК Центра" (ГТП ОАО «Курскрегионэнергосбыт»)</t>
    </r>
    <r>
      <rPr>
        <b/>
        <i/>
        <sz val="12"/>
        <color indexed="3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оптовом и розничном рынках в июне</t>
    </r>
    <r>
      <rPr>
        <b/>
        <sz val="12"/>
        <color indexed="3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2013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</si>
</sst>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#,##0.000"/>
    <numFmt numFmtId="177" formatCode="#,##0.00000"/>
  </numFmts>
  <fonts count="2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i/>
      <sz val="12"/>
      <color indexed="3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</cellStyleXfs>
  <cellXfs count="41">
    <xf numFmtId="0" fontId="0" fillId="0" borderId="0" xfId="0"/>
    <xf numFmtId="0" fontId="19" fillId="0" borderId="0" xfId="0" applyFont="1" applyAlignment="1">
      <alignment horizontal="right"/>
    </xf>
    <xf numFmtId="0" fontId="19" fillId="0" borderId="0" xfId="0" applyFont="1" applyAlignment="1">
      <alignment horizontal="justify"/>
    </xf>
    <xf numFmtId="0" fontId="19" fillId="0" borderId="0" xfId="0" applyFont="1"/>
    <xf numFmtId="175" fontId="25" fillId="0" borderId="18" xfId="0" applyNumberFormat="1" applyFont="1" applyBorder="1" applyAlignment="1">
      <alignment horizontal="center"/>
    </xf>
    <xf numFmtId="175" fontId="0" fillId="0" borderId="0" xfId="0" applyNumberFormat="1" applyFill="1" applyBorder="1"/>
    <xf numFmtId="0" fontId="0" fillId="0" borderId="0" xfId="0" applyFill="1" applyBorder="1"/>
    <xf numFmtId="0" fontId="1" fillId="0" borderId="0" xfId="42" applyFill="1" applyBorder="1" applyAlignment="1">
      <alignment horizontal="center" vertical="center"/>
    </xf>
    <xf numFmtId="175" fontId="25" fillId="0" borderId="18" xfId="0" applyNumberFormat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wrapText="1"/>
    </xf>
    <xf numFmtId="0" fontId="25" fillId="0" borderId="19" xfId="0" applyFont="1" applyBorder="1" applyAlignment="1">
      <alignment horizontal="center" wrapText="1"/>
    </xf>
    <xf numFmtId="0" fontId="0" fillId="2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5" borderId="0" xfId="0" applyFill="1" applyBorder="1" applyAlignment="1">
      <alignment horizontal="center"/>
    </xf>
    <xf numFmtId="4" fontId="25" fillId="0" borderId="18" xfId="0" applyNumberFormat="1" applyFont="1" applyBorder="1" applyAlignment="1">
      <alignment horizontal="center" vertical="center" wrapText="1"/>
    </xf>
    <xf numFmtId="4" fontId="0" fillId="0" borderId="0" xfId="0" applyNumberFormat="1" applyFill="1" applyBorder="1"/>
    <xf numFmtId="2" fontId="0" fillId="0" borderId="0" xfId="0" applyNumberFormat="1" applyFill="1" applyBorder="1"/>
    <xf numFmtId="0" fontId="26" fillId="0" borderId="0" xfId="0" applyFont="1" applyFill="1" applyBorder="1" applyAlignment="1">
      <alignment horizontal="center" vertical="center" wrapText="1"/>
    </xf>
    <xf numFmtId="4" fontId="25" fillId="0" borderId="17" xfId="0" applyNumberFormat="1" applyFont="1" applyBorder="1" applyAlignment="1">
      <alignment horizontal="center"/>
    </xf>
    <xf numFmtId="4" fontId="0" fillId="0" borderId="0" xfId="0" applyNumberFormat="1"/>
    <xf numFmtId="175" fontId="0" fillId="0" borderId="0" xfId="0" applyNumberFormat="1"/>
    <xf numFmtId="0" fontId="0" fillId="0" borderId="0" xfId="0" applyFill="1"/>
    <xf numFmtId="4" fontId="0" fillId="24" borderId="0" xfId="0" applyNumberFormat="1" applyFill="1"/>
    <xf numFmtId="4" fontId="0" fillId="25" borderId="0" xfId="0" applyNumberFormat="1" applyFill="1"/>
    <xf numFmtId="175" fontId="0" fillId="0" borderId="0" xfId="0" applyNumberFormat="1" applyFill="1"/>
    <xf numFmtId="4" fontId="0" fillId="0" borderId="0" xfId="0" applyNumberFormat="1" applyFill="1"/>
    <xf numFmtId="177" fontId="0" fillId="0" borderId="0" xfId="0" applyNumberFormat="1"/>
    <xf numFmtId="2" fontId="0" fillId="0" borderId="0" xfId="0" applyNumberFormat="1"/>
    <xf numFmtId="0" fontId="24" fillId="0" borderId="16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25" fillId="0" borderId="16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0" borderId="16" xfId="0" applyFont="1" applyBorder="1" applyAlignment="1">
      <alignment wrapText="1"/>
    </xf>
    <xf numFmtId="0" fontId="24" fillId="0" borderId="17" xfId="0" applyFont="1" applyBorder="1" applyAlignment="1">
      <alignment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  <cellStyle name="㼿㼿㼿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abSelected="1" zoomScaleNormal="100" workbookViewId="0">
      <selection activeCell="M10" sqref="M10:M11"/>
    </sheetView>
  </sheetViews>
  <sheetFormatPr defaultRowHeight="12.75" x14ac:dyDescent="0.2"/>
  <cols>
    <col min="2" max="2" width="27.5703125" customWidth="1"/>
    <col min="3" max="3" width="22.5703125" customWidth="1"/>
    <col min="4" max="4" width="26.5703125" customWidth="1"/>
    <col min="6" max="6" width="14.85546875" hidden="1" customWidth="1"/>
    <col min="7" max="7" width="10.5703125" hidden="1" customWidth="1"/>
    <col min="8" max="8" width="12.7109375" hidden="1" customWidth="1"/>
  </cols>
  <sheetData>
    <row r="2" spans="1:13" ht="15.75" x14ac:dyDescent="0.25">
      <c r="A2" s="1"/>
    </row>
    <row r="3" spans="1:13" ht="15.75" x14ac:dyDescent="0.25">
      <c r="A3" s="2"/>
    </row>
    <row r="4" spans="1:13" ht="15.75" x14ac:dyDescent="0.25">
      <c r="A4" s="2"/>
    </row>
    <row r="5" spans="1:13" ht="51.75" customHeight="1" x14ac:dyDescent="0.2">
      <c r="A5" s="38" t="s">
        <v>22</v>
      </c>
      <c r="B5" s="38"/>
      <c r="C5" s="38"/>
      <c r="D5" s="38"/>
    </row>
    <row r="6" spans="1:13" ht="16.5" thickBot="1" x14ac:dyDescent="0.3">
      <c r="A6" s="3"/>
    </row>
    <row r="7" spans="1:13" ht="29.25" customHeight="1" x14ac:dyDescent="0.2">
      <c r="A7" s="32" t="s">
        <v>0</v>
      </c>
      <c r="B7" s="33"/>
      <c r="C7" s="33"/>
      <c r="D7" s="34"/>
    </row>
    <row r="8" spans="1:13" ht="13.5" customHeight="1" thickBot="1" x14ac:dyDescent="0.25">
      <c r="A8" s="35"/>
      <c r="B8" s="36"/>
      <c r="C8" s="36"/>
      <c r="D8" s="37"/>
    </row>
    <row r="9" spans="1:13" ht="29.25" customHeight="1" thickBot="1" x14ac:dyDescent="0.3">
      <c r="A9" s="39" t="s">
        <v>1</v>
      </c>
      <c r="B9" s="40"/>
      <c r="C9" s="4" t="s">
        <v>2</v>
      </c>
      <c r="D9" s="4">
        <v>207189.95499999999</v>
      </c>
    </row>
    <row r="10" spans="1:13" ht="29.25" customHeight="1" thickBot="1" x14ac:dyDescent="0.3">
      <c r="A10" s="39" t="s">
        <v>3</v>
      </c>
      <c r="B10" s="40"/>
      <c r="C10" s="4" t="s">
        <v>4</v>
      </c>
      <c r="D10" s="4">
        <v>344.084</v>
      </c>
      <c r="F10" s="5"/>
    </row>
    <row r="11" spans="1:13" x14ac:dyDescent="0.2">
      <c r="A11" s="32" t="s">
        <v>5</v>
      </c>
      <c r="B11" s="33"/>
      <c r="C11" s="33"/>
      <c r="D11" s="34"/>
      <c r="F11" s="6"/>
      <c r="G11" s="6"/>
      <c r="H11" s="6"/>
      <c r="I11" s="6"/>
      <c r="J11" s="7"/>
      <c r="K11" s="6"/>
      <c r="L11" s="6"/>
      <c r="M11" s="6"/>
    </row>
    <row r="12" spans="1:13" ht="13.5" thickBot="1" x14ac:dyDescent="0.25">
      <c r="A12" s="35"/>
      <c r="B12" s="36"/>
      <c r="C12" s="36"/>
      <c r="D12" s="37"/>
      <c r="F12" s="6"/>
      <c r="G12" s="6"/>
      <c r="H12" s="6"/>
      <c r="I12" s="6"/>
      <c r="J12" s="7"/>
      <c r="K12" s="6"/>
      <c r="L12" s="6"/>
      <c r="M12" s="6"/>
    </row>
    <row r="13" spans="1:13" ht="15.75" thickBot="1" x14ac:dyDescent="0.3">
      <c r="A13" s="28" t="s">
        <v>6</v>
      </c>
      <c r="B13" s="29"/>
      <c r="C13" s="4" t="s">
        <v>2</v>
      </c>
      <c r="D13" s="8">
        <v>1146.2529999999999</v>
      </c>
      <c r="F13" s="6"/>
      <c r="G13" s="6"/>
      <c r="H13" s="6"/>
      <c r="I13" s="6"/>
      <c r="J13" s="6"/>
      <c r="K13" s="6"/>
      <c r="L13" s="6"/>
      <c r="M13" s="6"/>
    </row>
    <row r="14" spans="1:13" ht="15.75" thickBot="1" x14ac:dyDescent="0.3">
      <c r="A14" s="28" t="s">
        <v>7</v>
      </c>
      <c r="B14" s="29"/>
      <c r="C14" s="4" t="s">
        <v>4</v>
      </c>
      <c r="D14" s="8">
        <v>0.14899999999999999</v>
      </c>
    </row>
    <row r="15" spans="1:13" ht="29.25" customHeight="1" x14ac:dyDescent="0.2">
      <c r="A15" s="32" t="s">
        <v>8</v>
      </c>
      <c r="B15" s="33"/>
      <c r="C15" s="33"/>
      <c r="D15" s="34"/>
      <c r="F15" s="5"/>
    </row>
    <row r="16" spans="1:13" ht="13.5" customHeight="1" thickBot="1" x14ac:dyDescent="0.25">
      <c r="A16" s="35"/>
      <c r="B16" s="36"/>
      <c r="C16" s="36"/>
      <c r="D16" s="37"/>
    </row>
    <row r="17" spans="1:13" ht="15.75" customHeight="1" thickBot="1" x14ac:dyDescent="0.3">
      <c r="A17" s="28" t="s">
        <v>9</v>
      </c>
      <c r="B17" s="29"/>
      <c r="C17" s="9" t="s">
        <v>10</v>
      </c>
      <c r="D17" s="10" t="s">
        <v>11</v>
      </c>
      <c r="F17" s="11" t="s">
        <v>12</v>
      </c>
      <c r="G17" s="12"/>
      <c r="H17" s="13" t="s">
        <v>13</v>
      </c>
      <c r="I17" s="6"/>
      <c r="J17" s="6"/>
      <c r="K17" s="6"/>
      <c r="L17" s="6"/>
      <c r="M17" s="6"/>
    </row>
    <row r="18" spans="1:13" ht="15.75" customHeight="1" thickBot="1" x14ac:dyDescent="0.3">
      <c r="A18" s="28" t="s">
        <v>14</v>
      </c>
      <c r="B18" s="29"/>
      <c r="C18" s="4">
        <v>1146.2529999999999</v>
      </c>
      <c r="D18" s="14">
        <f>F18/C18</f>
        <v>843.45909672646417</v>
      </c>
      <c r="F18" s="15">
        <v>966817.51999999967</v>
      </c>
      <c r="G18" s="16"/>
      <c r="H18" s="16">
        <f>F18*1.18</f>
        <v>1140844.6735999996</v>
      </c>
      <c r="I18" s="6"/>
      <c r="J18" s="17"/>
      <c r="K18" s="6"/>
      <c r="L18" s="6"/>
      <c r="M18" s="6"/>
    </row>
    <row r="19" spans="1:13" ht="15.75" thickBot="1" x14ac:dyDescent="0.3">
      <c r="A19" s="30" t="s">
        <v>15</v>
      </c>
      <c r="B19" s="31"/>
      <c r="C19" s="4">
        <v>53.798000000000002</v>
      </c>
      <c r="D19" s="14">
        <v>1395</v>
      </c>
      <c r="F19" s="15">
        <f>C19*D19</f>
        <v>75048.210000000006</v>
      </c>
      <c r="G19" s="16"/>
      <c r="H19" s="16">
        <f>F19*1.18</f>
        <v>88556.887799999997</v>
      </c>
      <c r="I19" s="6"/>
      <c r="J19" s="17"/>
      <c r="K19" s="6"/>
      <c r="L19" s="6"/>
      <c r="M19" s="6"/>
    </row>
    <row r="20" spans="1:13" ht="15.75" thickBot="1" x14ac:dyDescent="0.3">
      <c r="A20" s="30" t="s">
        <v>16</v>
      </c>
      <c r="B20" s="31"/>
      <c r="C20" s="4">
        <v>38.798999999999999</v>
      </c>
      <c r="D20" s="14">
        <v>1080</v>
      </c>
      <c r="F20" s="15">
        <f>C20*D20</f>
        <v>41902.92</v>
      </c>
      <c r="G20" s="16"/>
      <c r="H20" s="16">
        <f>F20*1.18</f>
        <v>49445.445599999992</v>
      </c>
      <c r="I20" s="6"/>
      <c r="J20" s="17"/>
      <c r="K20" s="6"/>
      <c r="L20" s="6"/>
      <c r="M20" s="6"/>
    </row>
    <row r="21" spans="1:13" ht="15.75" thickBot="1" x14ac:dyDescent="0.3">
      <c r="A21" s="30" t="s">
        <v>17</v>
      </c>
      <c r="B21" s="31"/>
      <c r="C21" s="4">
        <f>C20+C19</f>
        <v>92.597000000000008</v>
      </c>
      <c r="D21" s="18">
        <f>(C19*D19+C20*D20)/C21</f>
        <v>1263.0120846247719</v>
      </c>
      <c r="F21" s="15">
        <f>F20+F19</f>
        <v>116951.13</v>
      </c>
      <c r="G21" s="16"/>
      <c r="H21" s="16">
        <v>138002.34</v>
      </c>
      <c r="I21" s="6"/>
      <c r="J21" s="7"/>
      <c r="K21" s="6"/>
      <c r="L21" s="6"/>
      <c r="M21" s="6"/>
    </row>
    <row r="22" spans="1:13" x14ac:dyDescent="0.2">
      <c r="A22" s="32" t="s">
        <v>18</v>
      </c>
      <c r="B22" s="33"/>
      <c r="C22" s="33"/>
      <c r="D22" s="34"/>
      <c r="F22" s="15">
        <f>F21+F18</f>
        <v>1083768.6499999997</v>
      </c>
      <c r="G22" s="6"/>
      <c r="H22" s="15">
        <f>H21+H18</f>
        <v>1278847.0135999997</v>
      </c>
      <c r="I22" s="6"/>
      <c r="J22" s="7"/>
      <c r="K22" s="6"/>
      <c r="L22" s="6"/>
      <c r="M22" s="6"/>
    </row>
    <row r="23" spans="1:13" ht="13.5" thickBot="1" x14ac:dyDescent="0.25">
      <c r="A23" s="35"/>
      <c r="B23" s="36"/>
      <c r="C23" s="36"/>
      <c r="D23" s="37"/>
      <c r="F23" s="6"/>
      <c r="G23" s="6"/>
      <c r="H23" s="15"/>
      <c r="I23" s="6"/>
      <c r="J23" s="7"/>
      <c r="K23" s="6"/>
      <c r="L23" s="6"/>
      <c r="M23" s="6"/>
    </row>
    <row r="24" spans="1:13" ht="15.75" thickBot="1" x14ac:dyDescent="0.3">
      <c r="A24" s="28" t="s">
        <v>9</v>
      </c>
      <c r="B24" s="29"/>
      <c r="C24" s="9" t="s">
        <v>19</v>
      </c>
      <c r="D24" s="10" t="s">
        <v>20</v>
      </c>
      <c r="F24" s="6"/>
      <c r="G24" s="6"/>
      <c r="H24" s="15"/>
      <c r="I24" s="6"/>
      <c r="J24" s="6"/>
      <c r="K24" s="6"/>
      <c r="L24" s="6"/>
      <c r="M24" s="6"/>
    </row>
    <row r="25" spans="1:13" ht="15.75" thickBot="1" x14ac:dyDescent="0.3">
      <c r="A25" s="28" t="s">
        <v>14</v>
      </c>
      <c r="B25" s="29"/>
      <c r="C25" s="4">
        <v>0.14899999999999999</v>
      </c>
      <c r="D25" s="14">
        <v>256072.29</v>
      </c>
      <c r="F25" s="19">
        <f>ROUND(C25*D25,2)</f>
        <v>38154.769999999997</v>
      </c>
      <c r="H25" s="19">
        <f>F25*1.18</f>
        <v>45022.628599999996</v>
      </c>
    </row>
    <row r="26" spans="1:13" x14ac:dyDescent="0.2">
      <c r="F26" s="19"/>
      <c r="H26" s="19"/>
    </row>
    <row r="27" spans="1:13" x14ac:dyDescent="0.2">
      <c r="C27" s="20"/>
      <c r="D27" s="21"/>
      <c r="E27" s="21"/>
      <c r="F27" s="22">
        <f>F25+F22</f>
        <v>1121923.4199999997</v>
      </c>
      <c r="H27" s="23">
        <f>H25+H22</f>
        <v>1323869.6421999997</v>
      </c>
    </row>
    <row r="28" spans="1:13" x14ac:dyDescent="0.2">
      <c r="B28" s="21"/>
      <c r="C28" s="24"/>
      <c r="D28" s="21"/>
      <c r="E28" s="21"/>
      <c r="F28" s="25"/>
    </row>
    <row r="29" spans="1:13" x14ac:dyDescent="0.2">
      <c r="A29" t="s">
        <v>21</v>
      </c>
      <c r="B29" s="21"/>
      <c r="C29" s="21"/>
      <c r="D29" s="21"/>
      <c r="E29" s="21"/>
      <c r="F29" s="25"/>
    </row>
    <row r="30" spans="1:13" x14ac:dyDescent="0.2">
      <c r="F30" s="26"/>
    </row>
    <row r="32" spans="1:13" x14ac:dyDescent="0.2">
      <c r="F32" s="26"/>
      <c r="L32" s="27"/>
    </row>
  </sheetData>
  <mergeCells count="16">
    <mergeCell ref="A14:B14"/>
    <mergeCell ref="A15:D16"/>
    <mergeCell ref="A5:D5"/>
    <mergeCell ref="A7:D8"/>
    <mergeCell ref="A9:B9"/>
    <mergeCell ref="A10:B10"/>
    <mergeCell ref="A11:D12"/>
    <mergeCell ref="A13:B13"/>
    <mergeCell ref="A24:B24"/>
    <mergeCell ref="A25:B25"/>
    <mergeCell ref="A17:B17"/>
    <mergeCell ref="A18:B18"/>
    <mergeCell ref="A21:B21"/>
    <mergeCell ref="A22:D23"/>
    <mergeCell ref="A19:B19"/>
    <mergeCell ref="A20:B2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июнь13 (нов)</vt:lpstr>
    </vt:vector>
  </TitlesOfParts>
  <Company>ОАО Курскрегионэнергосбыт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Винниченко И.Е. (30-29)</cp:lastModifiedBy>
  <dcterms:created xsi:type="dcterms:W3CDTF">2013-07-11T12:08:47Z</dcterms:created>
  <dcterms:modified xsi:type="dcterms:W3CDTF">2013-07-11T14:08:07Z</dcterms:modified>
</cp:coreProperties>
</file>