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12" i="1" l="1"/>
  <c r="L12" i="1"/>
  <c r="C10" i="1" l="1"/>
  <c r="E10" i="1"/>
  <c r="F10" i="1"/>
  <c r="B10" i="1" l="1"/>
  <c r="I11" i="1" l="1"/>
  <c r="B11" i="1"/>
  <c r="I13" i="1" l="1"/>
  <c r="B13" i="1"/>
  <c r="M16" i="1" l="1"/>
  <c r="L16" i="1"/>
  <c r="K16" i="1"/>
  <c r="J16" i="1"/>
  <c r="F16" i="1"/>
  <c r="E16" i="1"/>
  <c r="D16" i="1"/>
  <c r="C16" i="1"/>
  <c r="B16" i="1"/>
  <c r="I16" i="1" l="1"/>
</calcChain>
</file>

<file path=xl/sharedStrings.xml><?xml version="1.0" encoding="utf-8"?>
<sst xmlns="http://schemas.openxmlformats.org/spreadsheetml/2006/main" count="81" uniqueCount="26">
  <si>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</si>
  <si>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</si>
  <si>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</si>
  <si>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</si>
  <si>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</si>
  <si>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</si>
  <si>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</si>
  <si>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</si>
  <si>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</si>
  <si>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</si>
  <si>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</si>
  <si>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</si>
  <si>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</si>
  <si>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</si>
  <si>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</si>
  <si>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</si>
  <si>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</si>
  <si>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</si>
  <si>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%</t>
  </si>
  <si>
    <t>МВт</t>
  </si>
  <si>
    <t>Объем потерь э/э (мощности) 
в относительном выражении</t>
  </si>
  <si>
    <t xml:space="preserve">Объем потерь э/э (мощности) 
в абсолютном выражении </t>
  </si>
  <si>
    <t xml:space="preserve">Объем потерь э/э
в абсолютном выражении </t>
  </si>
  <si>
    <t>Объем потерь э/э
в относительном выражении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</si>
  <si>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2017 год.</t>
    </r>
  </si>
  <si>
    <t>Итого по ПАО "МРСК Центра"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</si>
</sst>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0" fontId="1" fillId="0" borderId="8" xfId="1" applyNumberFormat="1" applyFont="1" applyBorder="1" applyAlignment="1">
      <alignment vertical="center"/>
    </xf>
    <xf numFmtId="10" fontId="1" fillId="0" borderId="12" xfId="1" applyNumberFormat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10" fontId="2" fillId="0" borderId="17" xfId="1" applyNumberFormat="1" applyFont="1" applyBorder="1" applyAlignment="1">
      <alignment vertical="center"/>
    </xf>
    <xf numFmtId="10" fontId="1" fillId="0" borderId="1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0" fontId="1" fillId="0" borderId="12" xfId="1" applyNumberFormat="1" applyFont="1" applyFill="1" applyBorder="1" applyAlignment="1">
      <alignment vertical="center"/>
    </xf>
    <xf numFmtId="10" fontId="2" fillId="0" borderId="13" xfId="1" applyNumberFormat="1" applyFont="1" applyFill="1" applyBorder="1" applyAlignment="1">
      <alignment vertical="center"/>
    </xf>
    <xf numFmtId="10" fontId="2" fillId="0" borderId="14" xfId="1" applyNumberFormat="1" applyFont="1" applyFill="1" applyBorder="1" applyAlignment="1">
      <alignment vertical="center"/>
    </xf>
    <xf numFmtId="10" fontId="2" fillId="0" borderId="15" xfId="1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6" fontId="2" fillId="0" borderId="0" xfId="0" applyNumberFormat="1" applyFont="1"/>
    <xf numFmtId="10" fontId="2" fillId="0" borderId="8" xfId="1" applyNumberFormat="1" applyFont="1" applyBorder="1" applyAlignment="1">
      <alignment vertical="center"/>
    </xf>
    <xf numFmtId="167" fontId="2" fillId="0" borderId="0" xfId="0" applyNumberFormat="1" applyFont="1"/>
    <xf numFmtId="10" fontId="2" fillId="0" borderId="1" xfId="1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tabSelected="1" workbookViewId="0">
      <selection activeCell="F34" sqref="F34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7" ht="43.5" customHeight="1" x14ac:dyDescent="0.2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7" ht="18.75" customHeight="1" x14ac:dyDescent="0.2">
      <c r="A2" s="2"/>
      <c r="B2" s="3"/>
      <c r="C2" s="3"/>
      <c r="D2" s="3"/>
      <c r="E2" s="3"/>
      <c r="F2" s="4" t="s">
        <v>17</v>
      </c>
      <c r="H2" s="25"/>
      <c r="I2" s="3"/>
      <c r="J2" s="3"/>
      <c r="K2" s="3"/>
      <c r="L2" s="3"/>
      <c r="M2" s="4" t="s">
        <v>19</v>
      </c>
    </row>
    <row r="3" spans="1:17" ht="35.25" customHeight="1" x14ac:dyDescent="0.2">
      <c r="A3" s="58" t="s">
        <v>1</v>
      </c>
      <c r="B3" s="60" t="s">
        <v>22</v>
      </c>
      <c r="C3" s="61"/>
      <c r="D3" s="61"/>
      <c r="E3" s="61"/>
      <c r="F3" s="62"/>
      <c r="H3" s="58" t="s">
        <v>1</v>
      </c>
      <c r="I3" s="60" t="s">
        <v>21</v>
      </c>
      <c r="J3" s="61"/>
      <c r="K3" s="61"/>
      <c r="L3" s="61"/>
      <c r="M3" s="62"/>
    </row>
    <row r="4" spans="1:17" ht="18.75" customHeight="1" x14ac:dyDescent="0.2">
      <c r="A4" s="59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H4" s="59"/>
      <c r="I4" s="5" t="s">
        <v>12</v>
      </c>
      <c r="J4" s="6" t="s">
        <v>13</v>
      </c>
      <c r="K4" s="7" t="s">
        <v>14</v>
      </c>
      <c r="L4" s="7" t="s">
        <v>15</v>
      </c>
      <c r="M4" s="8" t="s">
        <v>16</v>
      </c>
    </row>
    <row r="5" spans="1:17" ht="15" x14ac:dyDescent="0.2">
      <c r="A5" s="48" t="s">
        <v>2</v>
      </c>
      <c r="B5" s="22">
        <v>836.6</v>
      </c>
      <c r="C5" s="9">
        <v>189.92092580455972</v>
      </c>
      <c r="D5" s="10">
        <v>90.160504165660171</v>
      </c>
      <c r="E5" s="10">
        <v>354.51515244301402</v>
      </c>
      <c r="F5" s="11">
        <v>202.00341758676609</v>
      </c>
      <c r="H5" s="48" t="s">
        <v>2</v>
      </c>
      <c r="I5" s="22">
        <v>120.39599999999999</v>
      </c>
      <c r="J5" s="9">
        <v>26.666855969325496</v>
      </c>
      <c r="K5" s="10">
        <v>13.055231995617703</v>
      </c>
      <c r="L5" s="10">
        <v>51.381504757199508</v>
      </c>
      <c r="M5" s="11">
        <v>29.292407277857286</v>
      </c>
      <c r="O5" s="37"/>
      <c r="P5" s="38"/>
      <c r="Q5" s="39"/>
    </row>
    <row r="6" spans="1:17" ht="15" x14ac:dyDescent="0.2">
      <c r="A6" s="49" t="s">
        <v>3</v>
      </c>
      <c r="B6" s="23">
        <v>215.51</v>
      </c>
      <c r="C6" s="51">
        <v>30.6</v>
      </c>
      <c r="D6" s="52">
        <v>28.745000000000001</v>
      </c>
      <c r="E6" s="52">
        <v>72.36</v>
      </c>
      <c r="F6" s="53">
        <v>83.805000000000007</v>
      </c>
      <c r="H6" s="49" t="s">
        <v>3</v>
      </c>
      <c r="I6" s="23">
        <v>29.241800000000005</v>
      </c>
      <c r="J6" s="51">
        <v>3.8806325032931612</v>
      </c>
      <c r="K6" s="52">
        <v>3.7856519874782935</v>
      </c>
      <c r="L6" s="52">
        <v>9.8182758879277223</v>
      </c>
      <c r="M6" s="53">
        <v>11.757239621300824</v>
      </c>
      <c r="O6" s="37"/>
      <c r="P6" s="38"/>
      <c r="Q6" s="39"/>
    </row>
    <row r="7" spans="1:17" ht="15" x14ac:dyDescent="0.2">
      <c r="A7" s="49" t="s">
        <v>4</v>
      </c>
      <c r="B7" s="23">
        <v>811.60999900000002</v>
      </c>
      <c r="C7" s="12">
        <v>336.576526</v>
      </c>
      <c r="D7" s="13">
        <v>90.208269000000001</v>
      </c>
      <c r="E7" s="13">
        <v>230.32804300000001</v>
      </c>
      <c r="F7" s="14">
        <v>154.49716100000001</v>
      </c>
      <c r="H7" s="49" t="s">
        <v>4</v>
      </c>
      <c r="I7" s="23">
        <v>124.80199999999999</v>
      </c>
      <c r="J7" s="12">
        <v>51.756</v>
      </c>
      <c r="K7" s="13">
        <v>13.871</v>
      </c>
      <c r="L7" s="13">
        <v>35.417999999999999</v>
      </c>
      <c r="M7" s="14">
        <v>23.757000000000001</v>
      </c>
      <c r="O7" s="37"/>
      <c r="P7" s="38"/>
      <c r="Q7" s="39"/>
    </row>
    <row r="8" spans="1:17" ht="15" x14ac:dyDescent="0.2">
      <c r="A8" s="49" t="s">
        <v>5</v>
      </c>
      <c r="B8" s="23">
        <v>352.1001</v>
      </c>
      <c r="C8" s="12">
        <v>66.206780808168105</v>
      </c>
      <c r="D8" s="13">
        <v>18.616546000000085</v>
      </c>
      <c r="E8" s="13">
        <v>132.14745799999992</v>
      </c>
      <c r="F8" s="14">
        <v>135.12931519183189</v>
      </c>
      <c r="H8" s="49" t="s">
        <v>5</v>
      </c>
      <c r="I8" s="23">
        <v>45.777000000000001</v>
      </c>
      <c r="J8" s="12">
        <v>8.6077223535308995</v>
      </c>
      <c r="K8" s="13">
        <v>2.4203874164195431</v>
      </c>
      <c r="L8" s="13">
        <v>17.180847857332314</v>
      </c>
      <c r="M8" s="14">
        <v>17.568042372717244</v>
      </c>
      <c r="O8" s="37"/>
      <c r="P8" s="38"/>
      <c r="Q8" s="39"/>
    </row>
    <row r="9" spans="1:17" ht="15" x14ac:dyDescent="0.2">
      <c r="A9" s="49" t="s">
        <v>6</v>
      </c>
      <c r="B9" s="23">
        <v>489.07799999999997</v>
      </c>
      <c r="C9" s="12">
        <v>204.78138899999999</v>
      </c>
      <c r="D9" s="13">
        <v>49.453249999999997</v>
      </c>
      <c r="E9" s="13">
        <v>105.999088</v>
      </c>
      <c r="F9" s="14">
        <v>128.84427299999999</v>
      </c>
      <c r="H9" s="49" t="s">
        <v>6</v>
      </c>
      <c r="I9" s="23">
        <v>65.13</v>
      </c>
      <c r="J9" s="12">
        <v>27.157769000000002</v>
      </c>
      <c r="K9" s="13">
        <v>6.5601250000000002</v>
      </c>
      <c r="L9" s="13">
        <v>14.231662</v>
      </c>
      <c r="M9" s="14">
        <v>17.180444000000001</v>
      </c>
      <c r="O9" s="37"/>
      <c r="P9" s="38"/>
      <c r="Q9" s="39"/>
    </row>
    <row r="10" spans="1:17" ht="15" x14ac:dyDescent="0.2">
      <c r="A10" s="49" t="s">
        <v>7</v>
      </c>
      <c r="B10" s="23">
        <f>SUM(C10:F10)</f>
        <v>650.69010000000003</v>
      </c>
      <c r="C10" s="40">
        <f>159.1099-5</f>
        <v>154.10990000000001</v>
      </c>
      <c r="D10" s="41">
        <v>100.404</v>
      </c>
      <c r="E10" s="41">
        <f>224.0122-15</f>
        <v>209.01220000000001</v>
      </c>
      <c r="F10" s="42">
        <f>190.474-3.31</f>
        <v>187.16399999999999</v>
      </c>
      <c r="G10" s="54"/>
      <c r="H10" s="49" t="s">
        <v>7</v>
      </c>
      <c r="I10" s="47">
        <v>90.399884856759186</v>
      </c>
      <c r="J10" s="40">
        <v>21.34123683947039</v>
      </c>
      <c r="K10" s="41">
        <v>13.466312880324931</v>
      </c>
      <c r="L10" s="41">
        <v>30.045364463147358</v>
      </c>
      <c r="M10" s="42">
        <v>25.546970673816517</v>
      </c>
      <c r="O10" s="37"/>
      <c r="P10" s="38"/>
      <c r="Q10" s="39"/>
    </row>
    <row r="11" spans="1:17" ht="15" x14ac:dyDescent="0.2">
      <c r="A11" s="49" t="s">
        <v>8</v>
      </c>
      <c r="B11" s="23">
        <f>C11+D11+E11+F11</f>
        <v>262.14</v>
      </c>
      <c r="C11" s="12">
        <v>80.607606619559618</v>
      </c>
      <c r="D11" s="13">
        <v>16.085368252027664</v>
      </c>
      <c r="E11" s="13">
        <v>94.230894951554717</v>
      </c>
      <c r="F11" s="14">
        <v>71.216130176857988</v>
      </c>
      <c r="H11" s="49" t="s">
        <v>8</v>
      </c>
      <c r="I11" s="23">
        <f>J11+K11+L11+M11</f>
        <v>35.410699999999999</v>
      </c>
      <c r="J11" s="12">
        <v>10.88873035676829</v>
      </c>
      <c r="K11" s="13">
        <v>2.1728624000994734</v>
      </c>
      <c r="L11" s="13">
        <v>12.729007216987178</v>
      </c>
      <c r="M11" s="14">
        <v>9.6201000261450567</v>
      </c>
      <c r="O11" s="37"/>
      <c r="P11" s="38"/>
      <c r="Q11" s="39"/>
    </row>
    <row r="12" spans="1:17" ht="15" x14ac:dyDescent="0.2">
      <c r="A12" s="49" t="s">
        <v>9</v>
      </c>
      <c r="B12" s="23">
        <v>533.45000000000005</v>
      </c>
      <c r="C12" s="12">
        <v>122.880169</v>
      </c>
      <c r="D12" s="13">
        <v>36.005400000000002</v>
      </c>
      <c r="E12" s="13">
        <v>159.40091799999999</v>
      </c>
      <c r="F12" s="14">
        <v>215.16351299999999</v>
      </c>
      <c r="G12" s="56"/>
      <c r="H12" s="49" t="s">
        <v>9</v>
      </c>
      <c r="I12" s="23">
        <v>73.942099999999996</v>
      </c>
      <c r="J12" s="12">
        <v>15.694000000000001</v>
      </c>
      <c r="K12" s="13">
        <v>5.3659999999999997</v>
      </c>
      <c r="L12" s="13">
        <f>22.9-0.5</f>
        <v>22.4</v>
      </c>
      <c r="M12" s="14">
        <f>29.982+0.5</f>
        <v>30.481999999999999</v>
      </c>
      <c r="O12" s="37"/>
      <c r="P12" s="38"/>
      <c r="Q12" s="39"/>
    </row>
    <row r="13" spans="1:17" ht="15" x14ac:dyDescent="0.2">
      <c r="A13" s="49" t="s">
        <v>10</v>
      </c>
      <c r="B13" s="23">
        <f>SUM(C13:F13)</f>
        <v>235.36970000000005</v>
      </c>
      <c r="C13" s="12">
        <v>83.029231862516554</v>
      </c>
      <c r="D13" s="13">
        <v>39.562520111408141</v>
      </c>
      <c r="E13" s="13">
        <v>77.711390560188704</v>
      </c>
      <c r="F13" s="14">
        <v>35.06655746588666</v>
      </c>
      <c r="H13" s="49" t="s">
        <v>10</v>
      </c>
      <c r="I13" s="23">
        <f>SUM(J13:M13)</f>
        <v>30.175600000000003</v>
      </c>
      <c r="J13" s="12">
        <v>10.64477241119207</v>
      </c>
      <c r="K13" s="13">
        <v>5.0721175320094609</v>
      </c>
      <c r="L13" s="13">
        <v>9.9629979431848277</v>
      </c>
      <c r="M13" s="14">
        <v>4.4957121136136422</v>
      </c>
      <c r="O13" s="37"/>
      <c r="P13" s="38"/>
      <c r="Q13" s="39"/>
    </row>
    <row r="14" spans="1:17" ht="15" x14ac:dyDescent="0.2">
      <c r="A14" s="49" t="s">
        <v>11</v>
      </c>
      <c r="B14" s="23">
        <v>894.4</v>
      </c>
      <c r="C14" s="12">
        <v>277.25651358222251</v>
      </c>
      <c r="D14" s="13">
        <v>159.63457880343773</v>
      </c>
      <c r="E14" s="13">
        <v>302.27619833853544</v>
      </c>
      <c r="F14" s="14">
        <v>155.2327092758043</v>
      </c>
      <c r="H14" s="49" t="s">
        <v>11</v>
      </c>
      <c r="I14" s="23">
        <v>129.70809528069532</v>
      </c>
      <c r="J14" s="12">
        <v>40.208423838426242</v>
      </c>
      <c r="K14" s="13">
        <v>23.150600578415077</v>
      </c>
      <c r="L14" s="13">
        <v>43.836840267337479</v>
      </c>
      <c r="M14" s="14">
        <v>22.512230596516531</v>
      </c>
      <c r="O14" s="37"/>
      <c r="P14" s="38"/>
      <c r="Q14" s="39"/>
    </row>
    <row r="15" spans="1:17" ht="15" x14ac:dyDescent="0.2">
      <c r="A15" s="49" t="s">
        <v>0</v>
      </c>
      <c r="B15" s="24">
        <v>712.39790000000005</v>
      </c>
      <c r="C15" s="15">
        <v>74.956371138780014</v>
      </c>
      <c r="D15" s="16">
        <v>22.73022868443347</v>
      </c>
      <c r="E15" s="16">
        <v>267.48620501562181</v>
      </c>
      <c r="F15" s="17">
        <v>347.22509516116475</v>
      </c>
      <c r="H15" s="49" t="s">
        <v>0</v>
      </c>
      <c r="I15" s="24">
        <v>110.1575</v>
      </c>
      <c r="J15" s="15">
        <v>11.29512856609529</v>
      </c>
      <c r="K15" s="16">
        <v>3.5120922701579418</v>
      </c>
      <c r="L15" s="16">
        <v>41.571659042938265</v>
      </c>
      <c r="M15" s="17">
        <v>53.778620120808505</v>
      </c>
      <c r="O15" s="37"/>
      <c r="P15" s="38"/>
      <c r="Q15" s="39"/>
    </row>
    <row r="16" spans="1:17" ht="15" x14ac:dyDescent="0.2">
      <c r="A16" s="18" t="s">
        <v>25</v>
      </c>
      <c r="B16" s="19">
        <f>SUM(B5:B15)</f>
        <v>5993.3457989999997</v>
      </c>
      <c r="C16" s="20">
        <f>SUM(C5:C15)</f>
        <v>1620.9254138158067</v>
      </c>
      <c r="D16" s="20">
        <f t="shared" ref="D16:F16" si="0">SUM(D5:D15)</f>
        <v>651.60566501696724</v>
      </c>
      <c r="E16" s="20">
        <f t="shared" si="0"/>
        <v>2005.4675483089147</v>
      </c>
      <c r="F16" s="20">
        <f t="shared" si="0"/>
        <v>1715.3471718583119</v>
      </c>
      <c r="H16" s="18" t="s">
        <v>25</v>
      </c>
      <c r="I16" s="19">
        <f>SUM(I5:I15)</f>
        <v>855.14068013745464</v>
      </c>
      <c r="J16" s="20">
        <f>SUM(J5:J15)</f>
        <v>228.14127183810183</v>
      </c>
      <c r="K16" s="20">
        <f t="shared" ref="K16" si="1">SUM(K5:K15)</f>
        <v>92.432382060522414</v>
      </c>
      <c r="L16" s="20">
        <f t="shared" ref="L16" si="2">SUM(L5:L15)</f>
        <v>288.5761594360547</v>
      </c>
      <c r="M16" s="20">
        <f t="shared" ref="M16" si="3">SUM(M5:M15)</f>
        <v>245.99076680277562</v>
      </c>
    </row>
    <row r="18" spans="1:13" ht="15" x14ac:dyDescent="0.2">
      <c r="A18" s="21"/>
      <c r="B18" s="3"/>
      <c r="C18" s="3"/>
      <c r="D18" s="3"/>
      <c r="E18" s="3"/>
      <c r="F18" s="4" t="s">
        <v>18</v>
      </c>
      <c r="H18" s="25"/>
      <c r="I18" s="3"/>
      <c r="J18" s="3"/>
      <c r="K18" s="3"/>
      <c r="L18" s="3"/>
      <c r="M18" s="4" t="s">
        <v>18</v>
      </c>
    </row>
    <row r="19" spans="1:13" ht="30.75" customHeight="1" x14ac:dyDescent="0.2">
      <c r="A19" s="58" t="s">
        <v>1</v>
      </c>
      <c r="B19" s="60" t="s">
        <v>23</v>
      </c>
      <c r="C19" s="61"/>
      <c r="D19" s="61"/>
      <c r="E19" s="61"/>
      <c r="F19" s="62"/>
      <c r="H19" s="58" t="s">
        <v>1</v>
      </c>
      <c r="I19" s="60" t="s">
        <v>20</v>
      </c>
      <c r="J19" s="61"/>
      <c r="K19" s="61"/>
      <c r="L19" s="61"/>
      <c r="M19" s="62"/>
    </row>
    <row r="20" spans="1:13" ht="15" x14ac:dyDescent="0.2">
      <c r="A20" s="59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59"/>
      <c r="I20" s="5" t="s">
        <v>12</v>
      </c>
      <c r="J20" s="6" t="s">
        <v>13</v>
      </c>
      <c r="K20" s="7" t="s">
        <v>14</v>
      </c>
      <c r="L20" s="7" t="s">
        <v>15</v>
      </c>
      <c r="M20" s="8" t="s">
        <v>16</v>
      </c>
    </row>
    <row r="21" spans="1:13" ht="15" x14ac:dyDescent="0.2">
      <c r="A21" s="48" t="s">
        <v>2</v>
      </c>
      <c r="B21" s="26">
        <v>8.4383783572699808E-2</v>
      </c>
      <c r="C21" s="55">
        <v>2.0735474973087996E-2</v>
      </c>
      <c r="D21" s="55">
        <v>4.6392360639655877E-2</v>
      </c>
      <c r="E21" s="55">
        <v>7.3324909151731149E-2</v>
      </c>
      <c r="F21" s="55">
        <v>8.2072486647828152E-2</v>
      </c>
      <c r="H21" s="48" t="s">
        <v>2</v>
      </c>
      <c r="I21" s="26">
        <v>8.9678690122006743E-2</v>
      </c>
      <c r="J21" s="55">
        <v>2.1225624156169211E-2</v>
      </c>
      <c r="K21" s="55">
        <v>5.3424865984581273E-2</v>
      </c>
      <c r="L21" s="55">
        <v>7.1801622990065525E-2</v>
      </c>
      <c r="M21" s="55">
        <v>7.2674015033701508E-2</v>
      </c>
    </row>
    <row r="22" spans="1:13" ht="15" x14ac:dyDescent="0.2">
      <c r="A22" s="49" t="s">
        <v>3</v>
      </c>
      <c r="B22" s="27">
        <v>5.8172062938242702E-2</v>
      </c>
      <c r="C22" s="28">
        <v>8.6957552542160105E-3</v>
      </c>
      <c r="D22" s="29">
        <v>3.71508526441411E-2</v>
      </c>
      <c r="E22" s="29">
        <v>0.10217813393582099</v>
      </c>
      <c r="F22" s="30">
        <v>0.20175259096982301</v>
      </c>
      <c r="H22" s="49" t="s">
        <v>3</v>
      </c>
      <c r="I22" s="27">
        <v>5.54149641233532E-2</v>
      </c>
      <c r="J22" s="28">
        <v>7.6548999060824397E-3</v>
      </c>
      <c r="K22" s="29">
        <v>3.1791140343402802E-2</v>
      </c>
      <c r="L22" s="29">
        <v>9.6094342816053294E-2</v>
      </c>
      <c r="M22" s="30">
        <v>0.192757219811139</v>
      </c>
    </row>
    <row r="23" spans="1:13" ht="15" x14ac:dyDescent="0.2">
      <c r="A23" s="49" t="s">
        <v>4</v>
      </c>
      <c r="B23" s="27">
        <v>9.1489999999999988E-2</v>
      </c>
      <c r="C23" s="28">
        <v>3.9019999999999999E-2</v>
      </c>
      <c r="D23" s="29">
        <v>3.1570000000000001E-2</v>
      </c>
      <c r="E23" s="29">
        <v>3.9800000000000002E-2</v>
      </c>
      <c r="F23" s="30">
        <v>0.11295999999999999</v>
      </c>
      <c r="H23" s="49" t="s">
        <v>4</v>
      </c>
      <c r="I23" s="27">
        <v>9.1549999999999992E-2</v>
      </c>
      <c r="J23" s="28">
        <v>3.95E-2</v>
      </c>
      <c r="K23" s="29">
        <v>3.1699999999999999E-2</v>
      </c>
      <c r="L23" s="29">
        <v>3.9900000000000005E-2</v>
      </c>
      <c r="M23" s="30">
        <v>0.11310000000000001</v>
      </c>
    </row>
    <row r="24" spans="1:13" ht="15" x14ac:dyDescent="0.2">
      <c r="A24" s="49" t="s">
        <v>5</v>
      </c>
      <c r="B24" s="27">
        <v>0.12984075202966341</v>
      </c>
      <c r="C24" s="28">
        <v>3.0458513227435046E-2</v>
      </c>
      <c r="D24" s="29">
        <v>4.187069001240961E-2</v>
      </c>
      <c r="E24" s="29">
        <v>7.74521935646722E-2</v>
      </c>
      <c r="F24" s="30">
        <v>0.13896023596892645</v>
      </c>
      <c r="H24" s="49" t="s">
        <v>5</v>
      </c>
      <c r="I24" s="27">
        <v>0.12094292522724852</v>
      </c>
      <c r="J24" s="28">
        <v>2.8371317068370993E-2</v>
      </c>
      <c r="K24" s="29">
        <v>3.8302673050864627E-2</v>
      </c>
      <c r="L24" s="29">
        <v>7.0835270041767748E-2</v>
      </c>
      <c r="M24" s="30">
        <v>0.11980619451659216</v>
      </c>
    </row>
    <row r="25" spans="1:13" ht="15" x14ac:dyDescent="0.2">
      <c r="A25" s="49" t="s">
        <v>6</v>
      </c>
      <c r="B25" s="27">
        <v>0.102362758456139</v>
      </c>
      <c r="C25" s="28">
        <v>4.5541502512139197E-2</v>
      </c>
      <c r="D25" s="29">
        <v>4.7990312078840504E-2</v>
      </c>
      <c r="E25" s="29">
        <v>7.9472013628134108E-2</v>
      </c>
      <c r="F25" s="30">
        <v>0.17112887521811149</v>
      </c>
      <c r="H25" s="49" t="s">
        <v>6</v>
      </c>
      <c r="I25" s="27">
        <v>0.10076130246166683</v>
      </c>
      <c r="J25" s="28">
        <v>4.4434152413742531E-2</v>
      </c>
      <c r="K25" s="29">
        <v>4.9801502282277366E-2</v>
      </c>
      <c r="L25" s="29">
        <v>8.096601002073181E-2</v>
      </c>
      <c r="M25" s="30">
        <v>0.1732493281354433</v>
      </c>
    </row>
    <row r="26" spans="1:13" ht="15" x14ac:dyDescent="0.2">
      <c r="A26" s="49" t="s">
        <v>7</v>
      </c>
      <c r="B26" s="43">
        <v>9.9693431969947982E-2</v>
      </c>
      <c r="C26" s="44">
        <v>2.5618544112647613E-2</v>
      </c>
      <c r="D26" s="45">
        <v>0.10335373977561428</v>
      </c>
      <c r="E26" s="45">
        <v>7.1815774771388341E-2</v>
      </c>
      <c r="F26" s="46">
        <v>0.10661662924113323</v>
      </c>
      <c r="H26" s="49" t="s">
        <v>7</v>
      </c>
      <c r="I26" s="43">
        <v>9.8374624906963012E-2</v>
      </c>
      <c r="J26" s="44">
        <v>2.5422859399750149E-2</v>
      </c>
      <c r="K26" s="45">
        <v>9.505655219648558E-2</v>
      </c>
      <c r="L26" s="45">
        <v>6.9344670267490263E-2</v>
      </c>
      <c r="M26" s="46">
        <v>9.4047791669144773E-2</v>
      </c>
    </row>
    <row r="27" spans="1:13" ht="15" x14ac:dyDescent="0.2">
      <c r="A27" s="49" t="s">
        <v>8</v>
      </c>
      <c r="B27" s="27">
        <v>0.10711487303310455</v>
      </c>
      <c r="C27" s="28">
        <v>3.2937642284872844E-2</v>
      </c>
      <c r="D27" s="29">
        <v>4.0364373403475727E-2</v>
      </c>
      <c r="E27" s="29">
        <v>6.1034862932375353E-2</v>
      </c>
      <c r="F27" s="30">
        <v>7.6528213753688984E-2</v>
      </c>
      <c r="H27" s="49" t="s">
        <v>8</v>
      </c>
      <c r="I27" s="27">
        <v>8.9722754589299986E-2</v>
      </c>
      <c r="J27" s="28">
        <v>2.7589595280222708E-2</v>
      </c>
      <c r="K27" s="29">
        <v>3.4061709202767798E-2</v>
      </c>
      <c r="L27" s="29">
        <v>4.8767209152540708E-2</v>
      </c>
      <c r="M27" s="30">
        <v>6.3053433703328762E-2</v>
      </c>
    </row>
    <row r="28" spans="1:13" ht="15" x14ac:dyDescent="0.2">
      <c r="A28" s="49" t="s">
        <v>9</v>
      </c>
      <c r="B28" s="27">
        <v>0.13712852901374772</v>
      </c>
      <c r="C28" s="28">
        <v>3.3480303407519431E-2</v>
      </c>
      <c r="D28" s="29">
        <v>4.5104900688286126E-2</v>
      </c>
      <c r="E28" s="29">
        <v>7.0162292489684072E-2</v>
      </c>
      <c r="F28" s="30">
        <v>0.1545045413630157</v>
      </c>
      <c r="H28" s="49" t="s">
        <v>9</v>
      </c>
      <c r="I28" s="27">
        <v>0.13538349711433803</v>
      </c>
      <c r="J28" s="28">
        <v>3.0385638555336558E-2</v>
      </c>
      <c r="K28" s="29">
        <v>4.8032940965850597E-2</v>
      </c>
      <c r="L28" s="29">
        <v>7.0522305827535173E-2</v>
      </c>
      <c r="M28" s="30">
        <v>0.15202992518703243</v>
      </c>
    </row>
    <row r="29" spans="1:13" ht="15" x14ac:dyDescent="0.2">
      <c r="A29" s="49" t="s">
        <v>10</v>
      </c>
      <c r="B29" s="27">
        <v>8.2600000000000007E-2</v>
      </c>
      <c r="C29" s="28">
        <v>3.1899999999999998E-2</v>
      </c>
      <c r="D29" s="29">
        <v>4.1799999999999997E-2</v>
      </c>
      <c r="E29" s="29">
        <v>7.2300000000000003E-2</v>
      </c>
      <c r="F29" s="30">
        <v>6.6500000000000004E-2</v>
      </c>
      <c r="H29" s="49" t="s">
        <v>10</v>
      </c>
      <c r="I29" s="27">
        <v>7.4899999999999994E-2</v>
      </c>
      <c r="J29" s="28">
        <v>2.8799999999999999E-2</v>
      </c>
      <c r="K29" s="29">
        <v>3.1083436944489656E-2</v>
      </c>
      <c r="L29" s="29">
        <v>6.5600000000000006E-2</v>
      </c>
      <c r="M29" s="30">
        <v>6.0100000000000001E-2</v>
      </c>
    </row>
    <row r="30" spans="1:13" ht="15" x14ac:dyDescent="0.2">
      <c r="A30" s="49" t="s">
        <v>11</v>
      </c>
      <c r="B30" s="27">
        <v>0.160847108924281</v>
      </c>
      <c r="C30" s="28">
        <v>5.6909188865935899E-2</v>
      </c>
      <c r="D30" s="29">
        <v>5.7760258354485103E-2</v>
      </c>
      <c r="E30" s="29">
        <v>8.6162096341587904E-2</v>
      </c>
      <c r="F30" s="30">
        <v>0.163692788024907</v>
      </c>
      <c r="H30" s="49" t="s">
        <v>11</v>
      </c>
      <c r="I30" s="27">
        <v>0.16365321408506101</v>
      </c>
      <c r="J30" s="28">
        <v>5.8911258451290201E-2</v>
      </c>
      <c r="K30" s="29">
        <v>5.5674375929352801E-2</v>
      </c>
      <c r="L30" s="29">
        <v>8.5628556920119198E-2</v>
      </c>
      <c r="M30" s="30">
        <v>0.163705351983394</v>
      </c>
    </row>
    <row r="31" spans="1:13" ht="15" x14ac:dyDescent="0.2">
      <c r="A31" s="50" t="s">
        <v>0</v>
      </c>
      <c r="B31" s="31">
        <v>0.107910866611424</v>
      </c>
      <c r="C31" s="32">
        <v>1.31161302368986E-2</v>
      </c>
      <c r="D31" s="32">
        <v>1.6589466499256099E-2</v>
      </c>
      <c r="E31" s="32">
        <v>7.3087535666898004E-2</v>
      </c>
      <c r="F31" s="32">
        <v>0.161091408147713</v>
      </c>
      <c r="H31" s="50" t="s">
        <v>0</v>
      </c>
      <c r="I31" s="31">
        <v>0.113097603763489</v>
      </c>
      <c r="J31" s="32">
        <v>1.3217159840957299E-2</v>
      </c>
      <c r="K31" s="32">
        <v>1.5550358255466501E-2</v>
      </c>
      <c r="L31" s="32">
        <v>7.6420450537300705E-2</v>
      </c>
      <c r="M31" s="32">
        <v>0.15941814214536601</v>
      </c>
    </row>
    <row r="32" spans="1:13" ht="15" x14ac:dyDescent="0.2">
      <c r="A32" s="18" t="s">
        <v>25</v>
      </c>
      <c r="B32" s="33"/>
      <c r="C32" s="57"/>
      <c r="D32" s="57"/>
      <c r="E32" s="57"/>
      <c r="F32" s="57"/>
      <c r="H32" s="18" t="s">
        <v>25</v>
      </c>
      <c r="I32" s="33"/>
      <c r="J32" s="34"/>
      <c r="K32" s="35"/>
      <c r="L32" s="35"/>
      <c r="M32" s="36"/>
    </row>
  </sheetData>
  <mergeCells count="9">
    <mergeCell ref="H3:H4"/>
    <mergeCell ref="I3:M3"/>
    <mergeCell ref="H19:H20"/>
    <mergeCell ref="I19:M19"/>
    <mergeCell ref="A1:M1"/>
    <mergeCell ref="B3:F3"/>
    <mergeCell ref="A3:A4"/>
    <mergeCell ref="A19:A20"/>
    <mergeCell ref="B19:F19"/>
  </mergeCells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2017-03-09T12:31:06Z</dcterms:modified>
</cp:coreProperties>
</file>